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FARISNA\Documents\Nilai Mhs\"/>
    </mc:Choice>
  </mc:AlternateContent>
  <xr:revisionPtr revIDLastSave="0" documentId="13_ncr:1_{CDDE5A76-CDEA-4355-BA87-D38B5C27E70A}" xr6:coauthVersionLast="46" xr6:coauthVersionMax="46" xr10:uidLastSave="{00000000-0000-0000-0000-000000000000}"/>
  <bookViews>
    <workbookView xWindow="15" yWindow="0" windowWidth="20460" windowHeight="10920" activeTab="4" xr2:uid="{C9CB608C-44F2-433F-800E-5C3451898AA6}"/>
  </bookViews>
  <sheets>
    <sheet name="Peng.Air 5 A1" sheetId="1" r:id="rId1"/>
    <sheet name="Peng.Air C" sheetId="5" r:id="rId2"/>
    <sheet name="I.Tanah 3A1" sheetId="2" r:id="rId3"/>
    <sheet name="Peng. Air 5 A2" sheetId="4" r:id="rId4"/>
    <sheet name="I.Tanah 3A2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4" l="1"/>
  <c r="M28" i="4"/>
  <c r="M27" i="4"/>
  <c r="M26" i="4"/>
  <c r="M25" i="4"/>
  <c r="M23" i="4"/>
  <c r="M22" i="4"/>
  <c r="M20" i="4"/>
  <c r="M19" i="4"/>
  <c r="M17" i="4"/>
  <c r="M16" i="4"/>
  <c r="M14" i="4"/>
  <c r="M13" i="4"/>
  <c r="M12" i="4"/>
  <c r="M11" i="4"/>
  <c r="M10" i="4"/>
  <c r="M9" i="4"/>
  <c r="M8" i="4"/>
  <c r="M7" i="4"/>
  <c r="M6" i="4"/>
  <c r="F6" i="4"/>
  <c r="L29" i="4"/>
  <c r="L28" i="4"/>
  <c r="L27" i="4"/>
  <c r="L26" i="4"/>
  <c r="L25" i="4"/>
  <c r="L24" i="4"/>
  <c r="L23" i="4"/>
  <c r="L22" i="4"/>
  <c r="L21" i="4"/>
  <c r="L20" i="4"/>
  <c r="L19" i="4"/>
  <c r="L18" i="4"/>
  <c r="M18" i="4" s="1"/>
  <c r="L17" i="4"/>
  <c r="L16" i="4"/>
  <c r="L15" i="4"/>
  <c r="L14" i="4"/>
  <c r="L13" i="4"/>
  <c r="L12" i="4"/>
  <c r="L11" i="4"/>
  <c r="L10" i="4"/>
  <c r="L9" i="4"/>
  <c r="L8" i="4"/>
  <c r="L7" i="4"/>
  <c r="L6" i="4"/>
  <c r="L42" i="1"/>
  <c r="L41" i="1"/>
  <c r="L40" i="1"/>
  <c r="L39" i="1"/>
  <c r="L38" i="1"/>
  <c r="L37" i="1"/>
  <c r="L36" i="1"/>
  <c r="L35" i="1"/>
  <c r="L33" i="1"/>
  <c r="L32" i="1"/>
  <c r="L31" i="1"/>
  <c r="L29" i="1"/>
  <c r="L28" i="1"/>
  <c r="L27" i="1"/>
  <c r="L26" i="1"/>
  <c r="L25" i="1"/>
  <c r="L24" i="1"/>
  <c r="L23" i="1"/>
  <c r="L22" i="1"/>
  <c r="L21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K42" i="1"/>
  <c r="K41" i="1"/>
  <c r="K40" i="1"/>
  <c r="K39" i="1"/>
  <c r="K38" i="1"/>
  <c r="K37" i="1"/>
  <c r="K36" i="1"/>
  <c r="K35" i="1"/>
  <c r="K34" i="1"/>
  <c r="L34" i="1" s="1"/>
  <c r="K33" i="1"/>
  <c r="K32" i="1"/>
  <c r="K31" i="1"/>
  <c r="K30" i="1"/>
  <c r="L30" i="1" s="1"/>
  <c r="K29" i="1"/>
  <c r="K28" i="1"/>
  <c r="K27" i="1"/>
  <c r="K26" i="1"/>
  <c r="K25" i="1"/>
  <c r="K24" i="1"/>
  <c r="K23" i="1"/>
  <c r="K22" i="1"/>
  <c r="K21" i="1"/>
  <c r="K20" i="1"/>
  <c r="L20" i="1" s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H34" i="3"/>
  <c r="M44" i="3"/>
  <c r="M42" i="3"/>
  <c r="M41" i="3"/>
  <c r="M40" i="3"/>
  <c r="M39" i="3"/>
  <c r="M38" i="3"/>
  <c r="M36" i="3"/>
  <c r="M35" i="3"/>
  <c r="M34" i="3"/>
  <c r="M33" i="3"/>
  <c r="M32" i="3"/>
  <c r="M30" i="3"/>
  <c r="M28" i="3"/>
  <c r="M26" i="3"/>
  <c r="M25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7" i="3"/>
  <c r="M6" i="3"/>
  <c r="L44" i="3"/>
  <c r="L43" i="3"/>
  <c r="L42" i="3"/>
  <c r="L41" i="3"/>
  <c r="L40" i="3"/>
  <c r="L39" i="3"/>
  <c r="L38" i="3"/>
  <c r="L37" i="3"/>
  <c r="M37" i="3" s="1"/>
  <c r="L36" i="3"/>
  <c r="L35" i="3"/>
  <c r="L34" i="3"/>
  <c r="L33" i="3"/>
  <c r="L32" i="3"/>
  <c r="L31" i="3"/>
  <c r="M31" i="3" s="1"/>
  <c r="L30" i="3"/>
  <c r="L29" i="3"/>
  <c r="M29" i="3" s="1"/>
  <c r="L28" i="3"/>
  <c r="L27" i="3"/>
  <c r="M27" i="3" s="1"/>
  <c r="L26" i="3"/>
  <c r="L25" i="3"/>
  <c r="L24" i="3"/>
  <c r="M24" i="3" s="1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M8" i="3" s="1"/>
  <c r="L7" i="3"/>
  <c r="L6" i="3"/>
  <c r="L5" i="3"/>
  <c r="M5" i="3" s="1"/>
  <c r="J35" i="3"/>
  <c r="M38" i="2"/>
  <c r="M35" i="2"/>
  <c r="M30" i="2"/>
  <c r="M28" i="2"/>
  <c r="M26" i="2"/>
  <c r="M23" i="2"/>
  <c r="M19" i="2"/>
  <c r="M18" i="2"/>
  <c r="L45" i="2"/>
  <c r="M45" i="2" s="1"/>
  <c r="L44" i="2"/>
  <c r="M44" i="2" s="1"/>
  <c r="L43" i="2"/>
  <c r="M43" i="2" s="1"/>
  <c r="L42" i="2"/>
  <c r="M42" i="2" s="1"/>
  <c r="L41" i="2"/>
  <c r="M41" i="2" s="1"/>
  <c r="L40" i="2"/>
  <c r="M40" i="2" s="1"/>
  <c r="L39" i="2"/>
  <c r="M39" i="2" s="1"/>
  <c r="L38" i="2"/>
  <c r="L37" i="2"/>
  <c r="M37" i="2" s="1"/>
  <c r="L36" i="2"/>
  <c r="M36" i="2" s="1"/>
  <c r="L35" i="2"/>
  <c r="L34" i="2"/>
  <c r="M34" i="2" s="1"/>
  <c r="L33" i="2"/>
  <c r="M33" i="2" s="1"/>
  <c r="L32" i="2"/>
  <c r="M32" i="2" s="1"/>
  <c r="L31" i="2"/>
  <c r="L30" i="2"/>
  <c r="L29" i="2"/>
  <c r="L28" i="2"/>
  <c r="L27" i="2"/>
  <c r="M27" i="2" s="1"/>
  <c r="L26" i="2"/>
  <c r="L25" i="2"/>
  <c r="M25" i="2" s="1"/>
  <c r="L24" i="2"/>
  <c r="M24" i="2" s="1"/>
  <c r="L23" i="2"/>
  <c r="L22" i="2"/>
  <c r="M22" i="2" s="1"/>
  <c r="L21" i="2"/>
  <c r="L20" i="2"/>
  <c r="M20" i="2" s="1"/>
  <c r="L19" i="2"/>
  <c r="L18" i="2"/>
  <c r="L17" i="2"/>
  <c r="L16" i="2"/>
  <c r="L15" i="2"/>
  <c r="M15" i="2" s="1"/>
  <c r="L14" i="2"/>
  <c r="L13" i="2"/>
  <c r="M13" i="2" s="1"/>
  <c r="L12" i="2"/>
  <c r="M12" i="2" s="1"/>
  <c r="L11" i="2"/>
  <c r="M11" i="2" s="1"/>
  <c r="L10" i="2"/>
  <c r="L9" i="2"/>
  <c r="M9" i="2" s="1"/>
  <c r="L8" i="2"/>
  <c r="M8" i="2" s="1"/>
  <c r="L7" i="2"/>
  <c r="L6" i="2"/>
  <c r="M6" i="2" s="1"/>
  <c r="H44" i="3"/>
  <c r="H43" i="3"/>
  <c r="H42" i="3"/>
  <c r="H41" i="3"/>
  <c r="H40" i="3"/>
  <c r="H39" i="3"/>
  <c r="H38" i="3"/>
  <c r="H37" i="3"/>
  <c r="H36" i="3"/>
  <c r="H35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M10" i="2" s="1"/>
  <c r="H9" i="2"/>
  <c r="H8" i="2"/>
  <c r="H7" i="2"/>
  <c r="H6" i="2"/>
  <c r="M7" i="2" l="1"/>
  <c r="J6" i="2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L12" i="5"/>
  <c r="E4" i="5" l="1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J29" i="4"/>
  <c r="J28" i="4"/>
  <c r="J27" i="4"/>
  <c r="J26" i="4"/>
  <c r="J25" i="4"/>
  <c r="J24" i="4"/>
  <c r="J23" i="4"/>
  <c r="J22" i="4"/>
  <c r="J21" i="4"/>
  <c r="M21" i="4" s="1"/>
  <c r="J20" i="4"/>
  <c r="J19" i="4"/>
  <c r="J18" i="4"/>
  <c r="J17" i="4"/>
  <c r="J16" i="4"/>
  <c r="J15" i="4"/>
  <c r="M15" i="4" s="1"/>
  <c r="J14" i="4"/>
  <c r="J13" i="4"/>
  <c r="J12" i="4"/>
  <c r="J11" i="4"/>
  <c r="J10" i="4"/>
  <c r="J9" i="4"/>
  <c r="J8" i="4"/>
  <c r="J7" i="4"/>
  <c r="J6" i="4"/>
  <c r="J44" i="3"/>
  <c r="J43" i="3"/>
  <c r="M43" i="3" s="1"/>
  <c r="J42" i="3"/>
  <c r="J41" i="3"/>
  <c r="J40" i="3"/>
  <c r="J39" i="3"/>
  <c r="J38" i="3"/>
  <c r="J37" i="3"/>
  <c r="J36" i="3"/>
  <c r="J34" i="3"/>
  <c r="J33" i="3"/>
  <c r="J32" i="3"/>
  <c r="J31" i="3"/>
  <c r="J30" i="3"/>
  <c r="J29" i="3"/>
  <c r="J28" i="3"/>
  <c r="J27" i="3"/>
  <c r="J26" i="3"/>
  <c r="J25" i="3"/>
  <c r="J24" i="3"/>
  <c r="J23" i="3"/>
  <c r="M23" i="3" s="1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M31" i="2" s="1"/>
  <c r="J30" i="2"/>
  <c r="J29" i="2"/>
  <c r="M29" i="2" s="1"/>
  <c r="J28" i="2"/>
  <c r="J27" i="2"/>
  <c r="J26" i="2"/>
  <c r="J25" i="2"/>
  <c r="J24" i="2"/>
  <c r="J23" i="2"/>
  <c r="J22" i="2"/>
  <c r="J21" i="2"/>
  <c r="M21" i="2" s="1"/>
  <c r="J20" i="2"/>
  <c r="J19" i="2"/>
  <c r="J18" i="2"/>
  <c r="J17" i="2"/>
  <c r="M17" i="2" s="1"/>
  <c r="J16" i="2"/>
  <c r="M16" i="2" s="1"/>
  <c r="J15" i="2"/>
  <c r="J14" i="2"/>
  <c r="M14" i="2" s="1"/>
  <c r="J13" i="2"/>
  <c r="J12" i="2"/>
  <c r="J11" i="2"/>
  <c r="J10" i="2"/>
  <c r="J9" i="2"/>
  <c r="J8" i="2"/>
  <c r="J7" i="2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L9" i="5" s="1"/>
  <c r="K8" i="5"/>
  <c r="K7" i="5"/>
  <c r="K6" i="5"/>
  <c r="K5" i="5"/>
  <c r="K4" i="5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M24" i="4" l="1"/>
  <c r="L22" i="5"/>
  <c r="L19" i="5"/>
  <c r="L15" i="5"/>
  <c r="L11" i="5"/>
  <c r="L8" i="5"/>
  <c r="L7" i="5"/>
  <c r="L21" i="5"/>
  <c r="L20" i="5"/>
  <c r="L18" i="5"/>
  <c r="L17" i="5"/>
  <c r="L16" i="5"/>
  <c r="L14" i="5"/>
  <c r="L13" i="5"/>
  <c r="L10" i="5"/>
  <c r="L6" i="5"/>
  <c r="L5" i="5"/>
  <c r="L4" i="5"/>
</calcChain>
</file>

<file path=xl/sharedStrings.xml><?xml version="1.0" encoding="utf-8"?>
<sst xmlns="http://schemas.openxmlformats.org/spreadsheetml/2006/main" count="384" uniqueCount="186">
  <si>
    <t>No</t>
  </si>
  <si>
    <t>Nama</t>
  </si>
  <si>
    <t xml:space="preserve">Tugas  </t>
  </si>
  <si>
    <t>Praktikum</t>
  </si>
  <si>
    <t xml:space="preserve">UTS   </t>
  </si>
  <si>
    <t>UAS</t>
  </si>
  <si>
    <t>Nilai</t>
  </si>
  <si>
    <t>huruf</t>
  </si>
  <si>
    <t>Dimas Yudistira</t>
  </si>
  <si>
    <t>Nilai Pengelolaan Air  5A1 Ganjil 2021/2022</t>
  </si>
  <si>
    <t>ABDULLAH AZYZ FEBRIAN</t>
  </si>
  <si>
    <t>ABI MAYU WISESA</t>
  </si>
  <si>
    <t>AFFAN ANANSYAH SUDIRMAN</t>
  </si>
  <si>
    <t>AGIL THORIQ BRAMANTIO AL FAJRI</t>
  </si>
  <si>
    <t>ANNISA AVRIELIA PRADHANI</t>
  </si>
  <si>
    <t>BUNGA LUTHFIA FAHMI</t>
  </si>
  <si>
    <t>ELSA AULIA AZZAHRA</t>
  </si>
  <si>
    <t>FATIYA RACHMATIKA</t>
  </si>
  <si>
    <t>LILIK YULIANTI</t>
  </si>
  <si>
    <t>LUSIANA AMALIA PUTRI</t>
  </si>
  <si>
    <t>M.SURYA RITONGA</t>
  </si>
  <si>
    <t>MALIKA QUDUSIYAH</t>
  </si>
  <si>
    <t>MEDIANA PUTRI SEPTIANI</t>
  </si>
  <si>
    <t>MOCHAMMAD ARITITONA</t>
  </si>
  <si>
    <t>MUHAMMAD RAFI WAHYU PUTRA</t>
  </si>
  <si>
    <t>MUHAMMAD SULTAN MADANI</t>
  </si>
  <si>
    <t>RASYID KHADAFI</t>
  </si>
  <si>
    <t>RAYI PRABANA</t>
  </si>
  <si>
    <t>RESTU SETYAJI PUTRA</t>
  </si>
  <si>
    <t>ROYHAN ABDILLAH</t>
  </si>
  <si>
    <t>TIARA RAHMAWATI</t>
  </si>
  <si>
    <t>TSASYA HALIMATU SYADIYAH</t>
  </si>
  <si>
    <t>Nilai Ilmu Tanah  3A1 ganjil  2021/2022</t>
  </si>
  <si>
    <t>AHMAD AULIA NST</t>
  </si>
  <si>
    <t>AHMAD SYAEROZI</t>
  </si>
  <si>
    <t>ARIEF WICAKSONO</t>
  </si>
  <si>
    <t>ARIF MUZAHIDIN</t>
  </si>
  <si>
    <t>EVITA SRI DELFANTI</t>
  </si>
  <si>
    <t>FEBY ERMANIS SALAM</t>
  </si>
  <si>
    <t>HILDA NATASYA</t>
  </si>
  <si>
    <t>IMAM RAHMADI</t>
  </si>
  <si>
    <t>LINA FAUZIAH NUR LATIFAH</t>
  </si>
  <si>
    <t>MUHAMMAD RAEHAN FADLI</t>
  </si>
  <si>
    <t>MUHAMMAD SHAFWAN SYARIF GAUS</t>
  </si>
  <si>
    <t>MUHAMMAD YUSUF RAJABI</t>
  </si>
  <si>
    <t>RUDI PAISAL</t>
  </si>
  <si>
    <t>Nilai I.Tanah 3A2 Ganjil 2021/2022</t>
  </si>
  <si>
    <t>ADRYAN RIZKI FAUZI</t>
  </si>
  <si>
    <t>DANA AL AZHAR SINAGA</t>
  </si>
  <si>
    <t>EKA AMALIA PUTRI</t>
  </si>
  <si>
    <t>HOLIDA</t>
  </si>
  <si>
    <t>KHOFIFA HALIMAH TUSSADIYAH</t>
  </si>
  <si>
    <t>MOZA RAIHANA MUDHAR</t>
  </si>
  <si>
    <t>NUR RIZHA ADI KUMARA</t>
  </si>
  <si>
    <t>RAIHAN ISBINTARA</t>
  </si>
  <si>
    <t>SALMA NURINTAN SAVIRA</t>
  </si>
  <si>
    <t>SALMAH</t>
  </si>
  <si>
    <t>Nilai Pengelolaan Air 5A2  Ganjil 2021/2022</t>
  </si>
  <si>
    <t>Nilai Pengelolaan Air 5C  Ganjil 2021/2022</t>
  </si>
  <si>
    <t>AHMAD SUHAIBI</t>
  </si>
  <si>
    <t>ALAN AKHMAD HANIFAH</t>
  </si>
  <si>
    <t>ANGGI YULIAWAN</t>
  </si>
  <si>
    <t>BAMBANG PRIANTO</t>
  </si>
  <si>
    <t>KHAIRUDDIN</t>
  </si>
  <si>
    <t>MARYATI</t>
  </si>
  <si>
    <t>MOHAMAD REZA BAIHAQQI</t>
  </si>
  <si>
    <t>MUH NUR ASHSHIDIQY</t>
  </si>
  <si>
    <t>MUHAMMAD FAISAL</t>
  </si>
  <si>
    <t>MUHAMMAD KAUSAR RAFIQ PRATAMA</t>
  </si>
  <si>
    <t>NARSAN</t>
  </si>
  <si>
    <t>NURSYIDA</t>
  </si>
  <si>
    <t>RAHMAT ISKANDARSYAH</t>
  </si>
  <si>
    <t>REZA DAFFA RIZQULLAH</t>
  </si>
  <si>
    <t>RISWANTO</t>
  </si>
  <si>
    <t>RIZKIKA AMELIA</t>
  </si>
  <si>
    <t>TRI ANBIA ABABIL</t>
  </si>
  <si>
    <t>WAHYUDIN</t>
  </si>
  <si>
    <t>RESTU WINANGKIT</t>
  </si>
  <si>
    <t>AGUNG MUSTAFID</t>
  </si>
  <si>
    <t>ALVITA WANDA SARI</t>
  </si>
  <si>
    <t>DWI ALFANDI</t>
  </si>
  <si>
    <t>JOHAR TAUHIDI</t>
  </si>
  <si>
    <t>LIDYA OKTAVIANTI</t>
  </si>
  <si>
    <t>Muhammad Farhan Al Hilmi</t>
  </si>
  <si>
    <t>MUHAMMAD FAUZI</t>
  </si>
  <si>
    <t>Nurayu Agustina Siregar</t>
  </si>
  <si>
    <t>NURUL AMELIA</t>
  </si>
  <si>
    <t>RIFKY ARDIANSYAH</t>
  </si>
  <si>
    <t>SATRIA MANGGALA</t>
  </si>
  <si>
    <t>SHAFFIKRI MUTHI</t>
  </si>
  <si>
    <t>SRI DEWI LESTARI</t>
  </si>
  <si>
    <t>SYARIFAH HIDAYATI</t>
  </si>
  <si>
    <t>TIARA NOVITA SARI</t>
  </si>
  <si>
    <t>YESI UTARI</t>
  </si>
  <si>
    <t>ZAHRA ZULITA RAHMA</t>
  </si>
  <si>
    <t>ALVINA PUTRI ANDINI</t>
  </si>
  <si>
    <t>ANISA HALIMATU SA'DIAH</t>
  </si>
  <si>
    <t>AQILA KARLIYAH AZIZA</t>
  </si>
  <si>
    <t>ARIF AKBAR</t>
  </si>
  <si>
    <t>Ashfiyah Naufal Amira</t>
  </si>
  <si>
    <t>BILAL ALFARIZY</t>
  </si>
  <si>
    <t>DEKAN DWI LAKSONO</t>
  </si>
  <si>
    <t>Deni fadillah</t>
  </si>
  <si>
    <t>DIVA REKANTA</t>
  </si>
  <si>
    <t>FLAURANSIA MOEDAKH</t>
  </si>
  <si>
    <t>HANA SAJIDA</t>
  </si>
  <si>
    <t>INATSA THURFAH SOERIANDA</t>
  </si>
  <si>
    <t>IRHAS SYAIFUL FATAH</t>
  </si>
  <si>
    <t>IRMA DEVI AMANDA</t>
  </si>
  <si>
    <t>MUCHAMMAD ALFARISI SUGIARTO</t>
  </si>
  <si>
    <t>MUHAMAD SUJANA</t>
  </si>
  <si>
    <t>MUHAMMAD DIFFA RABBANI</t>
  </si>
  <si>
    <t>Muhammad Zaid Abdillah</t>
  </si>
  <si>
    <t>NISA ANDIRA</t>
  </si>
  <si>
    <t>RULIT PANE</t>
  </si>
  <si>
    <t>SHERLY DESCADERIA</t>
  </si>
  <si>
    <t>ZIKRA FATHUR RAHMAN</t>
  </si>
  <si>
    <t>AHMAD MUHARIDUL ALAM</t>
  </si>
  <si>
    <t>ANNISA SILVIA TAMARA</t>
  </si>
  <si>
    <t>ARIADHIVA FRADHANA</t>
  </si>
  <si>
    <t>BINTANG EVIA RAMADHAN</t>
  </si>
  <si>
    <t>CAROLINA PUTRI</t>
  </si>
  <si>
    <t>Dea Putri Anisa</t>
  </si>
  <si>
    <t>DINDA EVITA ARIF RAKING</t>
  </si>
  <si>
    <t>DITA PERMATA ARU</t>
  </si>
  <si>
    <t>DZU DILLA SHIDQIA</t>
  </si>
  <si>
    <t>FADILLAH DWI AULIA</t>
  </si>
  <si>
    <t>FARIZ AKBAR KHAERUDIN</t>
  </si>
  <si>
    <t>FAUZIYYAH PEBRIANA SARI</t>
  </si>
  <si>
    <t>GIGIH IMANTA</t>
  </si>
  <si>
    <t>HARID MUZADID AL FALAQI</t>
  </si>
  <si>
    <t>IBNU JABBAR RAMADHANI</t>
  </si>
  <si>
    <t>INSYANI HAYATI</t>
  </si>
  <si>
    <t>IPAH NURAZIZAH</t>
  </si>
  <si>
    <t>LILIS NABILA</t>
  </si>
  <si>
    <t>M RIFKI GUNAWAN</t>
  </si>
  <si>
    <t>MASRO TANJUNG</t>
  </si>
  <si>
    <t>Muhamad Farid Faturrahman</t>
  </si>
  <si>
    <t>MUHAMAD LEFRY HAEKAL</t>
  </si>
  <si>
    <t>MUHAMMAD AULIA QUAHAFAH</t>
  </si>
  <si>
    <t>MUHAMMAD DIYEN ASLIM ZAID</t>
  </si>
  <si>
    <t>NADYA IKHSANTI</t>
  </si>
  <si>
    <t>NOVANTO TRY NUGROHO</t>
  </si>
  <si>
    <t>REZA FIRDAUS</t>
  </si>
  <si>
    <t>RIFAT PUTRA HERMAWANN</t>
  </si>
  <si>
    <t>SALSYA ARSALTY</t>
  </si>
  <si>
    <t>SYAKIRA AMELIA</t>
  </si>
  <si>
    <t>WILDAN NURSALIS ABDILLAH</t>
  </si>
  <si>
    <t>WIWIT SULISTIONO</t>
  </si>
  <si>
    <t>YUSUF MAULANA KARTIM</t>
  </si>
  <si>
    <t>DWI AYUNI JUNIARSIH</t>
  </si>
  <si>
    <t>FILDI NOPANTRI</t>
  </si>
  <si>
    <t>MUKHTAR PULUNGAN</t>
  </si>
  <si>
    <t>RIKI ZARKASI</t>
  </si>
  <si>
    <t>ROMADON SYUKUR</t>
  </si>
  <si>
    <t>Octaviona Cahya Ningrum</t>
  </si>
  <si>
    <t>Ade BAI HAQI</t>
  </si>
  <si>
    <t>Aldila HENI RESHATI</t>
  </si>
  <si>
    <t>Naufal FAIZ</t>
  </si>
  <si>
    <t>IBRA OCDAVIANA</t>
  </si>
  <si>
    <t>MAYA ROMA YATI</t>
  </si>
  <si>
    <t>KUNCORO WISNU MURTI</t>
  </si>
  <si>
    <t>1.</t>
  </si>
  <si>
    <t>AKBAR MAULANA</t>
  </si>
  <si>
    <t>IMAN SATRIO</t>
  </si>
  <si>
    <t>Adinda Putri DAMAI YANTI</t>
  </si>
  <si>
    <t>Nurhairan Ahmad</t>
  </si>
  <si>
    <t>Ryan Malik</t>
  </si>
  <si>
    <t>Amelya Mustamu</t>
  </si>
  <si>
    <t>Bayu Akbar Ramadhani</t>
  </si>
  <si>
    <t>Hendi Andiansyah</t>
  </si>
  <si>
    <t>Mohamad Aditya Wibisono</t>
  </si>
  <si>
    <t>B</t>
  </si>
  <si>
    <t>D</t>
  </si>
  <si>
    <t>C</t>
  </si>
  <si>
    <t>C+</t>
  </si>
  <si>
    <t>E</t>
  </si>
  <si>
    <t>B-</t>
  </si>
  <si>
    <t>B+</t>
  </si>
  <si>
    <t>C-</t>
  </si>
  <si>
    <t>A-</t>
  </si>
  <si>
    <t>Absen kurang</t>
  </si>
  <si>
    <t>Absen murang</t>
  </si>
  <si>
    <t>absen kurang</t>
  </si>
  <si>
    <t>Rafhi RADHITYA HASYIM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</si>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</sst>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</font>
    <font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9" fontId="1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49" fontId="0" fillId="0" borderId="0" xfId="0" applyNumberFormat="1"/>
    <xf numFmtId="49" fontId="3" fillId="0" borderId="0" xfId="2" applyNumberFormat="1"/>
    <xf numFmtId="49" fontId="3" fillId="0" borderId="0" xfId="2" applyNumberFormat="1"/>
    <xf numFmtId="49" fontId="3" fillId="0" borderId="0" xfId="2" applyNumberFormat="1"/>
    <xf numFmtId="49" fontId="3" fillId="0" borderId="0" xfId="2" applyNumberFormat="1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Normal" xfId="0" builtinId="0"/>
    <cellStyle name="Normal 2" xfId="1" xr:uid="{774F96DC-6ABB-4E0A-8B55-825601C19D9D}"/>
    <cellStyle name="Normal 3" xfId="2" xr:uid="{940C4B2A-BADF-4F87-8D3E-9439755794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5A405-6188-405B-8322-8A2E1373BA54}">
  <dimension ref="B2:N43"/>
  <sheetViews>
    <sheetView topLeftCell="A22" workbookViewId="0">
      <selection activeCell="M14" sqref="M14"/>
    </sheetView>
  </sheetViews>
  <sheetFormatPr defaultRowHeight="15" x14ac:dyDescent="0.25"/>
  <cols>
    <col min="3" max="3" width="35" customWidth="1"/>
  </cols>
  <sheetData>
    <row r="2" spans="2:14" x14ac:dyDescent="0.25">
      <c r="C2" t="s">
        <v>9</v>
      </c>
    </row>
    <row r="4" spans="2:14" x14ac:dyDescent="0.25">
      <c r="B4" t="s">
        <v>0</v>
      </c>
      <c r="C4" t="s">
        <v>1</v>
      </c>
      <c r="D4" s="1" t="s">
        <v>2</v>
      </c>
      <c r="E4" s="2">
        <v>0.15</v>
      </c>
      <c r="F4" s="1" t="s">
        <v>3</v>
      </c>
      <c r="G4" s="2">
        <v>0.2</v>
      </c>
      <c r="H4" s="1" t="s">
        <v>4</v>
      </c>
      <c r="I4" s="2">
        <v>0.3</v>
      </c>
      <c r="J4" s="1" t="s">
        <v>5</v>
      </c>
      <c r="K4" s="2">
        <v>0.35</v>
      </c>
      <c r="L4" s="1" t="s">
        <v>6</v>
      </c>
      <c r="M4" s="3" t="s">
        <v>7</v>
      </c>
    </row>
    <row r="5" spans="2:14" x14ac:dyDescent="0.25">
      <c r="B5" s="1">
        <v>1</v>
      </c>
      <c r="C5" s="7" t="s">
        <v>117</v>
      </c>
      <c r="D5" s="1">
        <v>85</v>
      </c>
      <c r="E5" s="11">
        <f>D5*15%</f>
        <v>12.75</v>
      </c>
      <c r="F5" s="1">
        <v>70</v>
      </c>
      <c r="G5" s="11">
        <f>F5*20%</f>
        <v>14</v>
      </c>
      <c r="H5" s="1">
        <v>50</v>
      </c>
      <c r="I5" s="11">
        <f>H5*30%</f>
        <v>15</v>
      </c>
      <c r="J5" s="1">
        <v>75</v>
      </c>
      <c r="K5" s="11">
        <f>J5*35%</f>
        <v>26.25</v>
      </c>
      <c r="L5" s="12">
        <f>SUM(E5+G5+I5+K5)</f>
        <v>68</v>
      </c>
      <c r="M5" s="1" t="s">
        <v>177</v>
      </c>
    </row>
    <row r="6" spans="2:14" x14ac:dyDescent="0.25">
      <c r="B6" s="1">
        <v>2</v>
      </c>
      <c r="C6" s="7" t="s">
        <v>118</v>
      </c>
      <c r="D6" s="1">
        <v>85</v>
      </c>
      <c r="E6" s="11">
        <f t="shared" ref="E6:E42" si="0">D6*15%</f>
        <v>12.75</v>
      </c>
      <c r="F6" s="1">
        <v>0</v>
      </c>
      <c r="G6" s="11">
        <f t="shared" ref="G6:G42" si="1">F6*20%</f>
        <v>0</v>
      </c>
      <c r="H6" s="1">
        <v>55</v>
      </c>
      <c r="I6" s="11">
        <f t="shared" ref="I6:I42" si="2">H6*30%</f>
        <v>16.5</v>
      </c>
      <c r="J6" s="1">
        <v>70</v>
      </c>
      <c r="K6" s="11">
        <f t="shared" ref="K6:K42" si="3">J6*35%</f>
        <v>24.5</v>
      </c>
      <c r="L6" s="12">
        <f t="shared" ref="L6:L42" si="4">SUM(E6+G6+I6+K6)</f>
        <v>53.75</v>
      </c>
      <c r="M6" s="1" t="s">
        <v>179</v>
      </c>
    </row>
    <row r="7" spans="2:14" x14ac:dyDescent="0.25">
      <c r="B7" s="1">
        <v>3</v>
      </c>
      <c r="C7" s="7" t="s">
        <v>119</v>
      </c>
      <c r="D7" s="1">
        <v>80</v>
      </c>
      <c r="E7" s="11">
        <f t="shared" si="0"/>
        <v>12</v>
      </c>
      <c r="F7" s="1">
        <v>50</v>
      </c>
      <c r="G7" s="11">
        <f t="shared" si="1"/>
        <v>10</v>
      </c>
      <c r="H7" s="1">
        <v>50</v>
      </c>
      <c r="I7" s="11">
        <f t="shared" si="2"/>
        <v>15</v>
      </c>
      <c r="J7" s="1">
        <v>90</v>
      </c>
      <c r="K7" s="11">
        <f t="shared" si="3"/>
        <v>31.499999999999996</v>
      </c>
      <c r="L7" s="12">
        <f t="shared" si="4"/>
        <v>68.5</v>
      </c>
      <c r="M7" s="1" t="s">
        <v>177</v>
      </c>
    </row>
    <row r="8" spans="2:14" x14ac:dyDescent="0.25">
      <c r="B8" s="1">
        <v>4</v>
      </c>
      <c r="C8" s="7" t="s">
        <v>156</v>
      </c>
      <c r="D8" s="1">
        <v>82</v>
      </c>
      <c r="E8" s="11">
        <f t="shared" si="0"/>
        <v>12.299999999999999</v>
      </c>
      <c r="F8" s="1">
        <v>80</v>
      </c>
      <c r="G8" s="11">
        <f t="shared" si="1"/>
        <v>16</v>
      </c>
      <c r="H8" s="1">
        <v>55</v>
      </c>
      <c r="I8" s="11">
        <f t="shared" si="2"/>
        <v>16.5</v>
      </c>
      <c r="J8" s="1">
        <v>75</v>
      </c>
      <c r="K8" s="11">
        <f t="shared" si="3"/>
        <v>26.25</v>
      </c>
      <c r="L8" s="12">
        <f t="shared" si="4"/>
        <v>71.05</v>
      </c>
      <c r="M8" s="1" t="s">
        <v>172</v>
      </c>
    </row>
    <row r="9" spans="2:14" x14ac:dyDescent="0.25">
      <c r="B9" s="1">
        <v>5</v>
      </c>
      <c r="C9" s="7" t="s">
        <v>120</v>
      </c>
      <c r="D9" s="1">
        <v>80</v>
      </c>
      <c r="E9" s="11">
        <f t="shared" si="0"/>
        <v>12</v>
      </c>
      <c r="F9" s="1">
        <v>50</v>
      </c>
      <c r="G9" s="11">
        <f t="shared" si="1"/>
        <v>10</v>
      </c>
      <c r="H9" s="1">
        <v>40</v>
      </c>
      <c r="I9" s="11">
        <f t="shared" si="2"/>
        <v>12</v>
      </c>
      <c r="J9" s="1">
        <v>75</v>
      </c>
      <c r="K9" s="11">
        <f t="shared" si="3"/>
        <v>26.25</v>
      </c>
      <c r="L9" s="12">
        <f t="shared" si="4"/>
        <v>60.25</v>
      </c>
      <c r="M9" s="1" t="s">
        <v>175</v>
      </c>
    </row>
    <row r="10" spans="2:14" x14ac:dyDescent="0.25">
      <c r="B10" s="1">
        <v>6</v>
      </c>
      <c r="C10" s="7" t="s">
        <v>121</v>
      </c>
      <c r="D10" s="1">
        <v>75</v>
      </c>
      <c r="E10" s="11">
        <f t="shared" si="0"/>
        <v>11.25</v>
      </c>
      <c r="F10" s="1">
        <v>50</v>
      </c>
      <c r="G10" s="11">
        <f t="shared" si="1"/>
        <v>10</v>
      </c>
      <c r="H10" s="1">
        <v>45</v>
      </c>
      <c r="I10" s="11">
        <f t="shared" si="2"/>
        <v>13.5</v>
      </c>
      <c r="J10" s="1">
        <v>75</v>
      </c>
      <c r="K10" s="11">
        <f t="shared" si="3"/>
        <v>26.25</v>
      </c>
      <c r="L10" s="12">
        <f t="shared" si="4"/>
        <v>61</v>
      </c>
      <c r="M10" s="1" t="s">
        <v>175</v>
      </c>
    </row>
    <row r="11" spans="2:14" x14ac:dyDescent="0.25">
      <c r="B11" s="1">
        <v>7</v>
      </c>
      <c r="C11" s="7" t="s">
        <v>165</v>
      </c>
      <c r="D11" s="1">
        <v>0</v>
      </c>
      <c r="E11" s="11">
        <f t="shared" si="0"/>
        <v>0</v>
      </c>
      <c r="F11" s="1">
        <v>60</v>
      </c>
      <c r="G11" s="11">
        <f t="shared" si="1"/>
        <v>12</v>
      </c>
      <c r="H11" s="1">
        <v>40</v>
      </c>
      <c r="I11" s="11">
        <f t="shared" si="2"/>
        <v>12</v>
      </c>
      <c r="J11" s="1">
        <v>65</v>
      </c>
      <c r="K11" s="11">
        <f t="shared" si="3"/>
        <v>22.75</v>
      </c>
      <c r="L11" s="12">
        <f t="shared" si="4"/>
        <v>46.75</v>
      </c>
      <c r="M11" s="1" t="s">
        <v>173</v>
      </c>
    </row>
    <row r="12" spans="2:14" x14ac:dyDescent="0.25">
      <c r="B12" s="1">
        <v>8</v>
      </c>
      <c r="C12" s="7" t="s">
        <v>122</v>
      </c>
      <c r="D12" s="1">
        <v>80</v>
      </c>
      <c r="E12" s="11">
        <f t="shared" si="0"/>
        <v>12</v>
      </c>
      <c r="F12" s="1">
        <v>55</v>
      </c>
      <c r="G12" s="11">
        <f t="shared" si="1"/>
        <v>11</v>
      </c>
      <c r="H12" s="1">
        <v>45</v>
      </c>
      <c r="I12" s="11">
        <f t="shared" si="2"/>
        <v>13.5</v>
      </c>
      <c r="J12" s="1">
        <v>85</v>
      </c>
      <c r="K12" s="11">
        <f t="shared" si="3"/>
        <v>29.749999999999996</v>
      </c>
      <c r="L12" s="12">
        <f t="shared" si="4"/>
        <v>66.25</v>
      </c>
      <c r="M12" s="1" t="s">
        <v>177</v>
      </c>
      <c r="N12" t="s">
        <v>183</v>
      </c>
    </row>
    <row r="13" spans="2:14" x14ac:dyDescent="0.25">
      <c r="B13" s="1">
        <v>9</v>
      </c>
      <c r="C13" s="7" t="s">
        <v>8</v>
      </c>
      <c r="D13" s="1">
        <v>85</v>
      </c>
      <c r="E13" s="11">
        <f t="shared" si="0"/>
        <v>12.75</v>
      </c>
      <c r="F13" s="1">
        <v>55</v>
      </c>
      <c r="G13" s="11">
        <f t="shared" si="1"/>
        <v>11</v>
      </c>
      <c r="H13" s="1">
        <v>55</v>
      </c>
      <c r="I13" s="11">
        <f t="shared" si="2"/>
        <v>16.5</v>
      </c>
      <c r="J13" s="1">
        <v>90</v>
      </c>
      <c r="K13" s="11">
        <f t="shared" si="3"/>
        <v>31.499999999999996</v>
      </c>
      <c r="L13" s="12">
        <f t="shared" si="4"/>
        <v>71.75</v>
      </c>
      <c r="M13" s="1" t="s">
        <v>172</v>
      </c>
    </row>
    <row r="14" spans="2:14" x14ac:dyDescent="0.25">
      <c r="B14" s="1">
        <v>10</v>
      </c>
      <c r="C14" s="7" t="s">
        <v>123</v>
      </c>
      <c r="D14" s="1">
        <v>85</v>
      </c>
      <c r="E14" s="11">
        <f t="shared" si="0"/>
        <v>12.75</v>
      </c>
      <c r="F14" s="1">
        <v>0</v>
      </c>
      <c r="G14" s="11">
        <f t="shared" si="1"/>
        <v>0</v>
      </c>
      <c r="H14" s="1">
        <v>65</v>
      </c>
      <c r="I14" s="11">
        <f t="shared" si="2"/>
        <v>19.5</v>
      </c>
      <c r="J14" s="1">
        <v>95</v>
      </c>
      <c r="K14" s="11">
        <f t="shared" si="3"/>
        <v>33.25</v>
      </c>
      <c r="L14" s="12">
        <f t="shared" si="4"/>
        <v>65.5</v>
      </c>
      <c r="M14" s="1" t="s">
        <v>177</v>
      </c>
    </row>
    <row r="15" spans="2:14" x14ac:dyDescent="0.25">
      <c r="B15" s="1">
        <v>11</v>
      </c>
      <c r="C15" s="7" t="s">
        <v>124</v>
      </c>
      <c r="D15" s="1">
        <v>80</v>
      </c>
      <c r="E15" s="11">
        <f t="shared" si="0"/>
        <v>12</v>
      </c>
      <c r="F15" s="1">
        <v>60</v>
      </c>
      <c r="G15" s="11">
        <f t="shared" si="1"/>
        <v>12</v>
      </c>
      <c r="H15" s="1">
        <v>60</v>
      </c>
      <c r="I15" s="11">
        <f t="shared" si="2"/>
        <v>18</v>
      </c>
      <c r="J15" s="1">
        <v>85</v>
      </c>
      <c r="K15" s="11">
        <f t="shared" si="3"/>
        <v>29.749999999999996</v>
      </c>
      <c r="L15" s="12">
        <f t="shared" si="4"/>
        <v>71.75</v>
      </c>
      <c r="M15" s="1" t="s">
        <v>172</v>
      </c>
    </row>
    <row r="16" spans="2:14" x14ac:dyDescent="0.25">
      <c r="B16" s="1">
        <v>12</v>
      </c>
      <c r="C16" s="7" t="s">
        <v>125</v>
      </c>
      <c r="D16" s="1">
        <v>0</v>
      </c>
      <c r="E16" s="11">
        <f t="shared" si="0"/>
        <v>0</v>
      </c>
      <c r="F16" s="1">
        <v>80</v>
      </c>
      <c r="G16" s="11">
        <f t="shared" si="1"/>
        <v>16</v>
      </c>
      <c r="H16" s="1">
        <v>55</v>
      </c>
      <c r="I16" s="11">
        <f t="shared" si="2"/>
        <v>16.5</v>
      </c>
      <c r="J16" s="1">
        <v>50</v>
      </c>
      <c r="K16" s="11">
        <f t="shared" si="3"/>
        <v>17.5</v>
      </c>
      <c r="L16" s="12">
        <f t="shared" si="4"/>
        <v>50</v>
      </c>
      <c r="M16" s="1" t="s">
        <v>179</v>
      </c>
    </row>
    <row r="17" spans="2:14" x14ac:dyDescent="0.25">
      <c r="B17" s="1">
        <v>13</v>
      </c>
      <c r="C17" s="7" t="s">
        <v>126</v>
      </c>
      <c r="D17" s="1">
        <v>85</v>
      </c>
      <c r="E17" s="11">
        <f t="shared" si="0"/>
        <v>12.75</v>
      </c>
      <c r="F17" s="1">
        <v>80</v>
      </c>
      <c r="G17" s="11">
        <f t="shared" si="1"/>
        <v>16</v>
      </c>
      <c r="H17" s="1">
        <v>60</v>
      </c>
      <c r="I17" s="11">
        <f t="shared" si="2"/>
        <v>18</v>
      </c>
      <c r="J17" s="1">
        <v>55</v>
      </c>
      <c r="K17" s="11">
        <f t="shared" si="3"/>
        <v>19.25</v>
      </c>
      <c r="L17" s="12">
        <f t="shared" si="4"/>
        <v>66</v>
      </c>
      <c r="M17" s="1" t="s">
        <v>177</v>
      </c>
    </row>
    <row r="18" spans="2:14" x14ac:dyDescent="0.25">
      <c r="B18" s="1">
        <v>14</v>
      </c>
      <c r="C18" s="7" t="s">
        <v>127</v>
      </c>
      <c r="D18" s="1">
        <v>85</v>
      </c>
      <c r="E18" s="11">
        <f t="shared" si="0"/>
        <v>12.75</v>
      </c>
      <c r="F18" s="1">
        <v>60</v>
      </c>
      <c r="G18" s="11">
        <f t="shared" si="1"/>
        <v>12</v>
      </c>
      <c r="H18" s="1">
        <v>53</v>
      </c>
      <c r="I18" s="11">
        <f t="shared" si="2"/>
        <v>15.899999999999999</v>
      </c>
      <c r="J18" s="1">
        <v>75</v>
      </c>
      <c r="K18" s="11">
        <f t="shared" si="3"/>
        <v>26.25</v>
      </c>
      <c r="L18" s="12">
        <f t="shared" si="4"/>
        <v>66.900000000000006</v>
      </c>
      <c r="M18" s="1" t="s">
        <v>177</v>
      </c>
    </row>
    <row r="19" spans="2:14" x14ac:dyDescent="0.25">
      <c r="B19" s="1">
        <v>15</v>
      </c>
      <c r="C19" s="7" t="s">
        <v>128</v>
      </c>
      <c r="D19" s="1">
        <v>85</v>
      </c>
      <c r="E19" s="11">
        <f t="shared" si="0"/>
        <v>12.75</v>
      </c>
      <c r="F19" s="1">
        <v>75</v>
      </c>
      <c r="G19" s="11">
        <f t="shared" si="1"/>
        <v>15</v>
      </c>
      <c r="H19" s="1">
        <v>70</v>
      </c>
      <c r="I19" s="11">
        <f t="shared" si="2"/>
        <v>21</v>
      </c>
      <c r="J19" s="1">
        <v>90</v>
      </c>
      <c r="K19" s="11">
        <f t="shared" si="3"/>
        <v>31.499999999999996</v>
      </c>
      <c r="L19" s="12">
        <f t="shared" si="4"/>
        <v>80.25</v>
      </c>
      <c r="M19" s="1" t="s">
        <v>180</v>
      </c>
    </row>
    <row r="20" spans="2:14" x14ac:dyDescent="0.25">
      <c r="B20" s="1">
        <v>16</v>
      </c>
      <c r="C20" s="7" t="s">
        <v>129</v>
      </c>
      <c r="D20" s="1">
        <v>85</v>
      </c>
      <c r="E20" s="11">
        <f t="shared" si="0"/>
        <v>12.75</v>
      </c>
      <c r="F20" s="1">
        <v>80</v>
      </c>
      <c r="G20" s="11">
        <f t="shared" si="1"/>
        <v>16</v>
      </c>
      <c r="H20" s="1">
        <v>75</v>
      </c>
      <c r="I20" s="11">
        <f t="shared" si="2"/>
        <v>22.5</v>
      </c>
      <c r="J20" s="1">
        <v>83</v>
      </c>
      <c r="K20" s="11">
        <f t="shared" si="3"/>
        <v>29.049999999999997</v>
      </c>
      <c r="L20" s="12">
        <f t="shared" si="4"/>
        <v>80.3</v>
      </c>
      <c r="M20" s="1" t="s">
        <v>180</v>
      </c>
    </row>
    <row r="21" spans="2:14" x14ac:dyDescent="0.25">
      <c r="B21" s="1">
        <v>17</v>
      </c>
      <c r="C21" s="7" t="s">
        <v>130</v>
      </c>
      <c r="D21" s="1">
        <v>85</v>
      </c>
      <c r="E21" s="11">
        <f t="shared" si="0"/>
        <v>12.75</v>
      </c>
      <c r="F21" s="1">
        <v>75</v>
      </c>
      <c r="G21" s="11">
        <f t="shared" si="1"/>
        <v>15</v>
      </c>
      <c r="H21" s="1">
        <v>70</v>
      </c>
      <c r="I21" s="11">
        <f t="shared" si="2"/>
        <v>21</v>
      </c>
      <c r="J21" s="1">
        <v>80</v>
      </c>
      <c r="K21" s="11">
        <f t="shared" si="3"/>
        <v>28</v>
      </c>
      <c r="L21" s="12">
        <f t="shared" si="4"/>
        <v>76.75</v>
      </c>
      <c r="M21" s="1" t="s">
        <v>178</v>
      </c>
    </row>
    <row r="22" spans="2:14" x14ac:dyDescent="0.25">
      <c r="B22" s="1">
        <v>18</v>
      </c>
      <c r="C22" s="7" t="s">
        <v>131</v>
      </c>
      <c r="D22" s="1">
        <v>85</v>
      </c>
      <c r="E22" s="11">
        <f t="shared" si="0"/>
        <v>12.75</v>
      </c>
      <c r="F22" s="1">
        <v>80</v>
      </c>
      <c r="G22" s="11">
        <f t="shared" si="1"/>
        <v>16</v>
      </c>
      <c r="H22" s="1">
        <v>80</v>
      </c>
      <c r="I22" s="11">
        <f t="shared" si="2"/>
        <v>24</v>
      </c>
      <c r="J22" s="1">
        <v>85</v>
      </c>
      <c r="K22" s="11">
        <f t="shared" si="3"/>
        <v>29.749999999999996</v>
      </c>
      <c r="L22" s="12">
        <f t="shared" si="4"/>
        <v>82.5</v>
      </c>
      <c r="M22" s="1" t="s">
        <v>180</v>
      </c>
    </row>
    <row r="23" spans="2:14" x14ac:dyDescent="0.25">
      <c r="B23" s="1">
        <v>19</v>
      </c>
      <c r="C23" s="7" t="s">
        <v>132</v>
      </c>
      <c r="D23" s="1">
        <v>78</v>
      </c>
      <c r="E23" s="11">
        <f t="shared" si="0"/>
        <v>11.7</v>
      </c>
      <c r="F23" s="1">
        <v>55</v>
      </c>
      <c r="G23" s="11">
        <f t="shared" si="1"/>
        <v>11</v>
      </c>
      <c r="H23" s="1">
        <v>50</v>
      </c>
      <c r="I23" s="11">
        <f t="shared" si="2"/>
        <v>15</v>
      </c>
      <c r="J23" s="1">
        <v>55</v>
      </c>
      <c r="K23" s="11">
        <f t="shared" si="3"/>
        <v>19.25</v>
      </c>
      <c r="L23" s="12">
        <f t="shared" si="4"/>
        <v>56.95</v>
      </c>
      <c r="M23" s="1" t="s">
        <v>174</v>
      </c>
    </row>
    <row r="24" spans="2:14" x14ac:dyDescent="0.25">
      <c r="B24" s="1">
        <v>20</v>
      </c>
      <c r="C24" s="7" t="s">
        <v>133</v>
      </c>
      <c r="D24" s="1">
        <v>75</v>
      </c>
      <c r="E24" s="11">
        <f t="shared" si="0"/>
        <v>11.25</v>
      </c>
      <c r="F24" s="1">
        <v>55</v>
      </c>
      <c r="G24" s="11">
        <f t="shared" si="1"/>
        <v>11</v>
      </c>
      <c r="H24" s="1">
        <v>70</v>
      </c>
      <c r="I24" s="11">
        <f t="shared" si="2"/>
        <v>21</v>
      </c>
      <c r="J24" s="1">
        <v>55</v>
      </c>
      <c r="K24" s="11">
        <f t="shared" si="3"/>
        <v>19.25</v>
      </c>
      <c r="L24" s="12">
        <f t="shared" si="4"/>
        <v>62.5</v>
      </c>
      <c r="M24" s="1" t="s">
        <v>175</v>
      </c>
    </row>
    <row r="25" spans="2:14" x14ac:dyDescent="0.25">
      <c r="B25" s="1">
        <v>21</v>
      </c>
      <c r="C25" s="7" t="s">
        <v>134</v>
      </c>
      <c r="D25" s="1">
        <v>0</v>
      </c>
      <c r="E25" s="11">
        <f t="shared" si="0"/>
        <v>0</v>
      </c>
      <c r="F25" s="1">
        <v>70</v>
      </c>
      <c r="G25" s="11">
        <f t="shared" si="1"/>
        <v>14</v>
      </c>
      <c r="H25" s="1">
        <v>70</v>
      </c>
      <c r="I25" s="11">
        <f t="shared" si="2"/>
        <v>21</v>
      </c>
      <c r="J25" s="1">
        <v>75</v>
      </c>
      <c r="K25" s="11">
        <f t="shared" si="3"/>
        <v>26.25</v>
      </c>
      <c r="L25" s="12">
        <f t="shared" si="4"/>
        <v>61.25</v>
      </c>
      <c r="M25" s="1" t="s">
        <v>175</v>
      </c>
    </row>
    <row r="26" spans="2:14" x14ac:dyDescent="0.25">
      <c r="B26" s="1">
        <v>22</v>
      </c>
      <c r="C26" s="7" t="s">
        <v>135</v>
      </c>
      <c r="D26" s="1">
        <v>75</v>
      </c>
      <c r="E26" s="11">
        <f t="shared" si="0"/>
        <v>11.25</v>
      </c>
      <c r="F26" s="1">
        <v>55</v>
      </c>
      <c r="G26" s="11">
        <f t="shared" si="1"/>
        <v>11</v>
      </c>
      <c r="H26" s="1">
        <v>50</v>
      </c>
      <c r="I26" s="11">
        <f t="shared" si="2"/>
        <v>15</v>
      </c>
      <c r="J26" s="1">
        <v>80</v>
      </c>
      <c r="K26" s="11">
        <f t="shared" si="3"/>
        <v>28</v>
      </c>
      <c r="L26" s="12">
        <f t="shared" si="4"/>
        <v>65.25</v>
      </c>
      <c r="M26" s="1" t="s">
        <v>177</v>
      </c>
    </row>
    <row r="27" spans="2:14" x14ac:dyDescent="0.25">
      <c r="B27" s="1">
        <v>23</v>
      </c>
      <c r="C27" s="7" t="s">
        <v>136</v>
      </c>
      <c r="D27" s="1">
        <v>80</v>
      </c>
      <c r="E27" s="11">
        <f t="shared" si="0"/>
        <v>12</v>
      </c>
      <c r="F27" s="1">
        <v>80</v>
      </c>
      <c r="G27" s="11">
        <f t="shared" si="1"/>
        <v>16</v>
      </c>
      <c r="H27" s="1">
        <v>55</v>
      </c>
      <c r="I27" s="11">
        <f t="shared" si="2"/>
        <v>16.5</v>
      </c>
      <c r="J27" s="1">
        <v>50</v>
      </c>
      <c r="K27" s="11">
        <f t="shared" si="3"/>
        <v>17.5</v>
      </c>
      <c r="L27" s="12">
        <f t="shared" si="4"/>
        <v>62</v>
      </c>
      <c r="M27" s="1" t="s">
        <v>175</v>
      </c>
    </row>
    <row r="28" spans="2:14" x14ac:dyDescent="0.25">
      <c r="B28" s="1">
        <v>24</v>
      </c>
      <c r="C28" s="7" t="s">
        <v>23</v>
      </c>
      <c r="D28" s="1">
        <v>0</v>
      </c>
      <c r="E28" s="11">
        <f t="shared" si="0"/>
        <v>0</v>
      </c>
      <c r="F28" s="1">
        <v>0</v>
      </c>
      <c r="G28" s="11">
        <f t="shared" si="1"/>
        <v>0</v>
      </c>
      <c r="H28" s="1">
        <v>0</v>
      </c>
      <c r="I28" s="11">
        <f t="shared" si="2"/>
        <v>0</v>
      </c>
      <c r="J28" s="1">
        <v>0</v>
      </c>
      <c r="K28" s="11">
        <f t="shared" si="3"/>
        <v>0</v>
      </c>
      <c r="L28" s="12">
        <f t="shared" si="4"/>
        <v>0</v>
      </c>
      <c r="M28" s="1" t="s">
        <v>176</v>
      </c>
      <c r="N28" t="s">
        <v>183</v>
      </c>
    </row>
    <row r="29" spans="2:14" x14ac:dyDescent="0.25">
      <c r="B29" s="1">
        <v>25</v>
      </c>
      <c r="C29" s="7" t="s">
        <v>137</v>
      </c>
      <c r="D29" s="1">
        <v>80</v>
      </c>
      <c r="E29" s="11">
        <f t="shared" si="0"/>
        <v>12</v>
      </c>
      <c r="F29" s="1">
        <v>80</v>
      </c>
      <c r="G29" s="11">
        <f t="shared" si="1"/>
        <v>16</v>
      </c>
      <c r="H29" s="1">
        <v>55</v>
      </c>
      <c r="I29" s="11">
        <f t="shared" si="2"/>
        <v>16.5</v>
      </c>
      <c r="J29" s="1">
        <v>60</v>
      </c>
      <c r="K29" s="11">
        <f t="shared" si="3"/>
        <v>21</v>
      </c>
      <c r="L29" s="12">
        <f t="shared" si="4"/>
        <v>65.5</v>
      </c>
      <c r="M29" s="1" t="s">
        <v>177</v>
      </c>
    </row>
    <row r="30" spans="2:14" x14ac:dyDescent="0.25">
      <c r="B30" s="1">
        <v>26</v>
      </c>
      <c r="C30" s="7" t="s">
        <v>138</v>
      </c>
      <c r="D30" s="1">
        <v>80</v>
      </c>
      <c r="E30" s="11">
        <f t="shared" si="0"/>
        <v>12</v>
      </c>
      <c r="F30" s="1">
        <v>60</v>
      </c>
      <c r="G30" s="11">
        <f t="shared" si="1"/>
        <v>12</v>
      </c>
      <c r="H30" s="1">
        <v>65</v>
      </c>
      <c r="I30" s="11">
        <f t="shared" si="2"/>
        <v>19.5</v>
      </c>
      <c r="J30" s="1">
        <v>77</v>
      </c>
      <c r="K30" s="11">
        <f t="shared" si="3"/>
        <v>26.95</v>
      </c>
      <c r="L30" s="12">
        <f t="shared" si="4"/>
        <v>70.45</v>
      </c>
      <c r="M30" s="1" t="s">
        <v>172</v>
      </c>
    </row>
    <row r="31" spans="2:14" x14ac:dyDescent="0.25">
      <c r="B31" s="1">
        <v>27</v>
      </c>
      <c r="C31" s="7" t="s">
        <v>139</v>
      </c>
      <c r="D31" s="1">
        <v>85</v>
      </c>
      <c r="E31" s="11">
        <f t="shared" si="0"/>
        <v>12.75</v>
      </c>
      <c r="F31" s="1">
        <v>55</v>
      </c>
      <c r="G31" s="11">
        <f t="shared" si="1"/>
        <v>11</v>
      </c>
      <c r="H31" s="1">
        <v>65</v>
      </c>
      <c r="I31" s="11">
        <f t="shared" si="2"/>
        <v>19.5</v>
      </c>
      <c r="J31" s="1">
        <v>80</v>
      </c>
      <c r="K31" s="11">
        <f t="shared" si="3"/>
        <v>28</v>
      </c>
      <c r="L31" s="12">
        <f t="shared" si="4"/>
        <v>71.25</v>
      </c>
      <c r="M31" s="1" t="s">
        <v>172</v>
      </c>
    </row>
    <row r="32" spans="2:14" x14ac:dyDescent="0.25">
      <c r="B32" s="1">
        <v>28</v>
      </c>
      <c r="C32" s="7" t="s">
        <v>140</v>
      </c>
      <c r="D32" s="1">
        <v>85</v>
      </c>
      <c r="E32" s="11">
        <f t="shared" si="0"/>
        <v>12.75</v>
      </c>
      <c r="F32" s="1">
        <v>55</v>
      </c>
      <c r="G32" s="11">
        <f t="shared" si="1"/>
        <v>11</v>
      </c>
      <c r="H32" s="1">
        <v>80</v>
      </c>
      <c r="I32" s="11">
        <f t="shared" si="2"/>
        <v>24</v>
      </c>
      <c r="J32" s="1">
        <v>85</v>
      </c>
      <c r="K32" s="11">
        <f t="shared" si="3"/>
        <v>29.749999999999996</v>
      </c>
      <c r="L32" s="12">
        <f t="shared" si="4"/>
        <v>77.5</v>
      </c>
      <c r="M32" s="1" t="s">
        <v>178</v>
      </c>
    </row>
    <row r="33" spans="2:14" x14ac:dyDescent="0.25">
      <c r="B33" s="1">
        <v>29</v>
      </c>
      <c r="C33" s="7" t="s">
        <v>25</v>
      </c>
      <c r="D33" s="1">
        <v>0</v>
      </c>
      <c r="E33" s="11">
        <f t="shared" si="0"/>
        <v>0</v>
      </c>
      <c r="F33" s="1">
        <v>0</v>
      </c>
      <c r="G33" s="11">
        <f t="shared" si="1"/>
        <v>0</v>
      </c>
      <c r="H33" s="1">
        <v>30</v>
      </c>
      <c r="I33" s="11">
        <f t="shared" si="2"/>
        <v>9</v>
      </c>
      <c r="J33" s="1">
        <v>0</v>
      </c>
      <c r="K33" s="11">
        <f t="shared" si="3"/>
        <v>0</v>
      </c>
      <c r="L33" s="12">
        <f t="shared" si="4"/>
        <v>9</v>
      </c>
      <c r="M33" s="1" t="s">
        <v>176</v>
      </c>
    </row>
    <row r="34" spans="2:14" x14ac:dyDescent="0.25">
      <c r="B34" s="1">
        <v>30</v>
      </c>
      <c r="C34" s="7" t="s">
        <v>141</v>
      </c>
      <c r="D34" s="1">
        <v>85</v>
      </c>
      <c r="E34" s="11">
        <f t="shared" si="0"/>
        <v>12.75</v>
      </c>
      <c r="F34" s="1">
        <v>55</v>
      </c>
      <c r="G34" s="11">
        <f t="shared" si="1"/>
        <v>11</v>
      </c>
      <c r="H34" s="1">
        <v>65</v>
      </c>
      <c r="I34" s="11">
        <f t="shared" si="2"/>
        <v>19.5</v>
      </c>
      <c r="J34" s="1">
        <v>77</v>
      </c>
      <c r="K34" s="11">
        <f t="shared" si="3"/>
        <v>26.95</v>
      </c>
      <c r="L34" s="12">
        <f t="shared" si="4"/>
        <v>70.2</v>
      </c>
      <c r="M34" s="1" t="s">
        <v>172</v>
      </c>
    </row>
    <row r="35" spans="2:14" x14ac:dyDescent="0.25">
      <c r="B35" s="1">
        <v>31</v>
      </c>
      <c r="C35" s="7" t="s">
        <v>142</v>
      </c>
      <c r="D35" s="1">
        <v>85</v>
      </c>
      <c r="E35" s="11">
        <f t="shared" si="0"/>
        <v>12.75</v>
      </c>
      <c r="F35" s="1">
        <v>65</v>
      </c>
      <c r="G35" s="11">
        <f t="shared" si="1"/>
        <v>13</v>
      </c>
      <c r="H35" s="1">
        <v>75</v>
      </c>
      <c r="I35" s="11">
        <f t="shared" si="2"/>
        <v>22.5</v>
      </c>
      <c r="J35" s="1">
        <v>75</v>
      </c>
      <c r="K35" s="11">
        <f t="shared" si="3"/>
        <v>26.25</v>
      </c>
      <c r="L35" s="12">
        <f t="shared" si="4"/>
        <v>74.5</v>
      </c>
      <c r="M35" s="1" t="s">
        <v>172</v>
      </c>
    </row>
    <row r="36" spans="2:14" x14ac:dyDescent="0.25">
      <c r="B36" s="1">
        <v>32</v>
      </c>
      <c r="C36" s="7" t="s">
        <v>143</v>
      </c>
      <c r="D36" s="1">
        <v>85</v>
      </c>
      <c r="E36" s="11">
        <f t="shared" si="0"/>
        <v>12.75</v>
      </c>
      <c r="F36" s="1">
        <v>50</v>
      </c>
      <c r="G36" s="11">
        <f t="shared" si="1"/>
        <v>10</v>
      </c>
      <c r="H36" s="1">
        <v>75</v>
      </c>
      <c r="I36" s="11">
        <f t="shared" si="2"/>
        <v>22.5</v>
      </c>
      <c r="J36" s="1">
        <v>85</v>
      </c>
      <c r="K36" s="11">
        <f t="shared" si="3"/>
        <v>29.749999999999996</v>
      </c>
      <c r="L36" s="12">
        <f t="shared" si="4"/>
        <v>75</v>
      </c>
      <c r="M36" s="1" t="s">
        <v>178</v>
      </c>
    </row>
    <row r="37" spans="2:14" x14ac:dyDescent="0.25">
      <c r="B37" s="1">
        <v>34</v>
      </c>
      <c r="C37" s="7" t="s">
        <v>144</v>
      </c>
      <c r="D37" s="1">
        <v>0</v>
      </c>
      <c r="E37" s="11">
        <f t="shared" si="0"/>
        <v>0</v>
      </c>
      <c r="F37" s="1">
        <v>55</v>
      </c>
      <c r="G37" s="11">
        <f t="shared" si="1"/>
        <v>11</v>
      </c>
      <c r="H37" s="1">
        <v>50</v>
      </c>
      <c r="I37" s="11">
        <f t="shared" si="2"/>
        <v>15</v>
      </c>
      <c r="J37" s="1">
        <v>75</v>
      </c>
      <c r="K37" s="11">
        <f t="shared" si="3"/>
        <v>26.25</v>
      </c>
      <c r="L37" s="12">
        <f t="shared" si="4"/>
        <v>52.25</v>
      </c>
      <c r="M37" s="1" t="s">
        <v>179</v>
      </c>
    </row>
    <row r="38" spans="2:14" x14ac:dyDescent="0.25">
      <c r="B38" s="1">
        <v>35</v>
      </c>
      <c r="C38" s="7" t="s">
        <v>145</v>
      </c>
      <c r="D38" s="1">
        <v>85</v>
      </c>
      <c r="E38" s="11">
        <f t="shared" si="0"/>
        <v>12.75</v>
      </c>
      <c r="F38" s="1">
        <v>65</v>
      </c>
      <c r="G38" s="11">
        <f t="shared" si="1"/>
        <v>13</v>
      </c>
      <c r="H38" s="1">
        <v>75</v>
      </c>
      <c r="I38" s="11">
        <f t="shared" si="2"/>
        <v>22.5</v>
      </c>
      <c r="J38" s="1">
        <v>85</v>
      </c>
      <c r="K38" s="11">
        <f t="shared" si="3"/>
        <v>29.749999999999996</v>
      </c>
      <c r="L38" s="12">
        <f t="shared" si="4"/>
        <v>78</v>
      </c>
      <c r="M38" s="1" t="s">
        <v>178</v>
      </c>
    </row>
    <row r="39" spans="2:14" x14ac:dyDescent="0.25">
      <c r="B39" s="1">
        <v>36</v>
      </c>
      <c r="C39" s="7" t="s">
        <v>146</v>
      </c>
      <c r="D39" s="1">
        <v>85</v>
      </c>
      <c r="E39" s="11">
        <f t="shared" si="0"/>
        <v>12.75</v>
      </c>
      <c r="F39" s="1">
        <v>55</v>
      </c>
      <c r="G39" s="11">
        <f t="shared" si="1"/>
        <v>11</v>
      </c>
      <c r="H39" s="1">
        <v>60</v>
      </c>
      <c r="I39" s="11">
        <f t="shared" si="2"/>
        <v>18</v>
      </c>
      <c r="J39" s="1">
        <v>85</v>
      </c>
      <c r="K39" s="11">
        <f t="shared" si="3"/>
        <v>29.749999999999996</v>
      </c>
      <c r="L39" s="12">
        <f t="shared" si="4"/>
        <v>71.5</v>
      </c>
      <c r="M39" s="1" t="s">
        <v>172</v>
      </c>
    </row>
    <row r="40" spans="2:14" x14ac:dyDescent="0.25">
      <c r="B40" s="1">
        <v>37</v>
      </c>
      <c r="C40" s="7" t="s">
        <v>147</v>
      </c>
      <c r="D40" s="1">
        <v>0</v>
      </c>
      <c r="E40" s="11">
        <f t="shared" si="0"/>
        <v>0</v>
      </c>
      <c r="F40" s="1">
        <v>0</v>
      </c>
      <c r="G40" s="11">
        <f t="shared" si="1"/>
        <v>0</v>
      </c>
      <c r="H40" s="1">
        <v>50</v>
      </c>
      <c r="I40" s="11">
        <f t="shared" si="2"/>
        <v>15</v>
      </c>
      <c r="J40" s="1">
        <v>40</v>
      </c>
      <c r="K40" s="11">
        <f t="shared" si="3"/>
        <v>14</v>
      </c>
      <c r="L40" s="12">
        <f t="shared" si="4"/>
        <v>29</v>
      </c>
      <c r="M40" s="1" t="s">
        <v>176</v>
      </c>
    </row>
    <row r="41" spans="2:14" x14ac:dyDescent="0.25">
      <c r="B41" s="1">
        <v>38</v>
      </c>
      <c r="C41" s="7" t="s">
        <v>148</v>
      </c>
      <c r="D41" s="1">
        <v>80</v>
      </c>
      <c r="E41" s="11">
        <f t="shared" si="0"/>
        <v>12</v>
      </c>
      <c r="F41" s="1">
        <v>55</v>
      </c>
      <c r="G41" s="11">
        <f t="shared" si="1"/>
        <v>11</v>
      </c>
      <c r="H41" s="1">
        <v>55</v>
      </c>
      <c r="I41" s="11">
        <f t="shared" si="2"/>
        <v>16.5</v>
      </c>
      <c r="J41" s="1">
        <v>75</v>
      </c>
      <c r="K41" s="11">
        <f t="shared" si="3"/>
        <v>26.25</v>
      </c>
      <c r="L41" s="12">
        <f t="shared" si="4"/>
        <v>65.75</v>
      </c>
      <c r="M41" s="1" t="s">
        <v>177</v>
      </c>
    </row>
    <row r="42" spans="2:14" x14ac:dyDescent="0.25">
      <c r="B42" s="1">
        <v>39</v>
      </c>
      <c r="C42" s="7" t="s">
        <v>149</v>
      </c>
      <c r="D42" s="1">
        <v>0</v>
      </c>
      <c r="E42" s="11">
        <f t="shared" si="0"/>
        <v>0</v>
      </c>
      <c r="F42" s="1">
        <v>0</v>
      </c>
      <c r="G42" s="11">
        <f t="shared" si="1"/>
        <v>0</v>
      </c>
      <c r="H42" s="1">
        <v>65</v>
      </c>
      <c r="I42" s="11">
        <f t="shared" si="2"/>
        <v>19.5</v>
      </c>
      <c r="J42" s="1">
        <v>45</v>
      </c>
      <c r="K42" s="11">
        <f t="shared" si="3"/>
        <v>15.749999999999998</v>
      </c>
      <c r="L42" s="12">
        <f t="shared" si="4"/>
        <v>35.25</v>
      </c>
      <c r="M42" s="1" t="s">
        <v>176</v>
      </c>
      <c r="N42" t="s">
        <v>183</v>
      </c>
    </row>
    <row r="43" spans="2:14" x14ac:dyDescent="0.25">
      <c r="B43" s="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2C7FB-E65B-4F34-B83D-BC551EE4D426}">
  <dimension ref="B1:M22"/>
  <sheetViews>
    <sheetView workbookViewId="0">
      <selection activeCell="P7" sqref="P7"/>
    </sheetView>
  </sheetViews>
  <sheetFormatPr defaultRowHeight="15" x14ac:dyDescent="0.25"/>
  <cols>
    <col min="3" max="3" width="38.7109375" customWidth="1"/>
  </cols>
  <sheetData>
    <row r="1" spans="2:13" x14ac:dyDescent="0.25">
      <c r="B1" t="s">
        <v>58</v>
      </c>
    </row>
    <row r="3" spans="2:13" x14ac:dyDescent="0.25">
      <c r="B3" s="1" t="s">
        <v>0</v>
      </c>
      <c r="C3" t="s">
        <v>1</v>
      </c>
      <c r="D3" s="1" t="s">
        <v>2</v>
      </c>
      <c r="E3" s="2">
        <v>0.15</v>
      </c>
      <c r="F3" s="1" t="s">
        <v>3</v>
      </c>
      <c r="G3" s="2">
        <v>0.2</v>
      </c>
      <c r="H3" s="1" t="s">
        <v>4</v>
      </c>
      <c r="I3" s="2">
        <v>0.3</v>
      </c>
      <c r="J3" s="1" t="s">
        <v>5</v>
      </c>
      <c r="K3" s="2">
        <v>0.35</v>
      </c>
      <c r="L3" s="1" t="s">
        <v>6</v>
      </c>
      <c r="M3" s="3" t="s">
        <v>7</v>
      </c>
    </row>
    <row r="4" spans="2:13" x14ac:dyDescent="0.25">
      <c r="B4" s="1">
        <v>1</v>
      </c>
      <c r="C4" s="4" t="s">
        <v>59</v>
      </c>
      <c r="D4" s="1">
        <v>85</v>
      </c>
      <c r="E4" s="11">
        <f t="shared" ref="E4:E22" si="0">D4*15%</f>
        <v>12.75</v>
      </c>
      <c r="F4" s="1">
        <v>85</v>
      </c>
      <c r="G4" s="11">
        <f>F4*20%</f>
        <v>17</v>
      </c>
      <c r="H4" s="1">
        <v>50</v>
      </c>
      <c r="I4" s="11">
        <f>H4*30%</f>
        <v>15</v>
      </c>
      <c r="J4" s="1">
        <v>85</v>
      </c>
      <c r="K4" s="11">
        <f>J4*35%</f>
        <v>29.749999999999996</v>
      </c>
      <c r="L4" s="1">
        <f>SUM(E4+G4+I4+K4)</f>
        <v>74.5</v>
      </c>
      <c r="M4" s="12" t="s">
        <v>172</v>
      </c>
    </row>
    <row r="5" spans="2:13" x14ac:dyDescent="0.25">
      <c r="B5" s="1">
        <v>2</v>
      </c>
      <c r="C5" s="4" t="s">
        <v>60</v>
      </c>
      <c r="D5" s="1">
        <v>85</v>
      </c>
      <c r="E5" s="11">
        <f t="shared" si="0"/>
        <v>12.75</v>
      </c>
      <c r="F5" s="1">
        <v>85</v>
      </c>
      <c r="G5" s="11">
        <f t="shared" ref="G5:G22" si="1">F5*20%</f>
        <v>17</v>
      </c>
      <c r="H5" s="1">
        <v>38</v>
      </c>
      <c r="I5" s="11">
        <f t="shared" ref="I5:I22" si="2">H5*30%</f>
        <v>11.4</v>
      </c>
      <c r="J5" s="1">
        <v>60</v>
      </c>
      <c r="K5" s="11">
        <f t="shared" ref="K5:K22" si="3">J5*35%</f>
        <v>21</v>
      </c>
      <c r="L5" s="1">
        <f t="shared" ref="L5:L22" si="4">SUM(E5+G5+I5+K5)</f>
        <v>62.15</v>
      </c>
      <c r="M5" s="12" t="s">
        <v>175</v>
      </c>
    </row>
    <row r="6" spans="2:13" x14ac:dyDescent="0.25">
      <c r="B6" s="1">
        <v>3</v>
      </c>
      <c r="C6" s="4" t="s">
        <v>61</v>
      </c>
      <c r="D6" s="1">
        <v>82</v>
      </c>
      <c r="E6" s="11">
        <f t="shared" si="0"/>
        <v>12.299999999999999</v>
      </c>
      <c r="F6" s="1">
        <v>85</v>
      </c>
      <c r="G6" s="11">
        <f t="shared" si="1"/>
        <v>17</v>
      </c>
      <c r="H6" s="1">
        <v>41</v>
      </c>
      <c r="I6" s="11">
        <f t="shared" si="2"/>
        <v>12.299999999999999</v>
      </c>
      <c r="J6" s="1">
        <v>70</v>
      </c>
      <c r="K6" s="11">
        <f t="shared" si="3"/>
        <v>24.5</v>
      </c>
      <c r="L6" s="1">
        <f t="shared" si="4"/>
        <v>66.099999999999994</v>
      </c>
      <c r="M6" s="12" t="s">
        <v>177</v>
      </c>
    </row>
    <row r="7" spans="2:13" x14ac:dyDescent="0.25">
      <c r="B7" s="1">
        <v>4</v>
      </c>
      <c r="C7" s="4" t="s">
        <v>62</v>
      </c>
      <c r="D7" s="1">
        <v>80</v>
      </c>
      <c r="E7" s="11">
        <f t="shared" si="0"/>
        <v>12</v>
      </c>
      <c r="F7" s="1">
        <v>0</v>
      </c>
      <c r="G7" s="11">
        <f t="shared" si="1"/>
        <v>0</v>
      </c>
      <c r="H7" s="1">
        <v>70</v>
      </c>
      <c r="I7" s="11">
        <f t="shared" si="2"/>
        <v>21</v>
      </c>
      <c r="J7" s="1">
        <v>75</v>
      </c>
      <c r="K7" s="11">
        <f t="shared" si="3"/>
        <v>26.25</v>
      </c>
      <c r="L7" s="1">
        <f t="shared" si="4"/>
        <v>59.25</v>
      </c>
      <c r="M7" s="12" t="s">
        <v>174</v>
      </c>
    </row>
    <row r="8" spans="2:13" x14ac:dyDescent="0.25">
      <c r="B8" s="1">
        <v>5</v>
      </c>
      <c r="C8" s="4" t="s">
        <v>63</v>
      </c>
      <c r="D8" s="1">
        <v>78</v>
      </c>
      <c r="E8" s="11">
        <f t="shared" si="0"/>
        <v>11.7</v>
      </c>
      <c r="F8" s="1">
        <v>0</v>
      </c>
      <c r="G8" s="11">
        <f t="shared" si="1"/>
        <v>0</v>
      </c>
      <c r="H8" s="1">
        <v>50</v>
      </c>
      <c r="I8" s="11">
        <f t="shared" si="2"/>
        <v>15</v>
      </c>
      <c r="J8" s="1">
        <v>55</v>
      </c>
      <c r="K8" s="11">
        <f t="shared" si="3"/>
        <v>19.25</v>
      </c>
      <c r="L8" s="1">
        <f t="shared" si="4"/>
        <v>45.95</v>
      </c>
      <c r="M8" s="12" t="s">
        <v>173</v>
      </c>
    </row>
    <row r="9" spans="2:13" x14ac:dyDescent="0.25">
      <c r="B9" s="1">
        <v>6</v>
      </c>
      <c r="C9" s="4" t="s">
        <v>64</v>
      </c>
      <c r="D9" s="1">
        <v>75</v>
      </c>
      <c r="E9" s="11">
        <f t="shared" si="0"/>
        <v>11.25</v>
      </c>
      <c r="F9" s="1">
        <v>0</v>
      </c>
      <c r="G9" s="11">
        <f t="shared" si="1"/>
        <v>0</v>
      </c>
      <c r="H9" s="1">
        <v>85</v>
      </c>
      <c r="I9" s="11">
        <f t="shared" si="2"/>
        <v>25.5</v>
      </c>
      <c r="J9" s="1">
        <v>70</v>
      </c>
      <c r="K9" s="11">
        <f t="shared" si="3"/>
        <v>24.5</v>
      </c>
      <c r="L9" s="1">
        <f t="shared" si="4"/>
        <v>61.25</v>
      </c>
      <c r="M9" s="12" t="s">
        <v>175</v>
      </c>
    </row>
    <row r="10" spans="2:13" x14ac:dyDescent="0.25">
      <c r="B10" s="1">
        <v>7</v>
      </c>
      <c r="C10" s="4" t="s">
        <v>65</v>
      </c>
      <c r="D10" s="1">
        <v>85</v>
      </c>
      <c r="E10" s="11">
        <f t="shared" si="0"/>
        <v>12.75</v>
      </c>
      <c r="F10" s="1">
        <v>85</v>
      </c>
      <c r="G10" s="11">
        <f t="shared" si="1"/>
        <v>17</v>
      </c>
      <c r="H10" s="1">
        <v>52</v>
      </c>
      <c r="I10" s="11">
        <f t="shared" si="2"/>
        <v>15.6</v>
      </c>
      <c r="J10" s="1">
        <v>45</v>
      </c>
      <c r="K10" s="11">
        <f t="shared" si="3"/>
        <v>15.749999999999998</v>
      </c>
      <c r="L10" s="1">
        <f t="shared" si="4"/>
        <v>61.1</v>
      </c>
      <c r="M10" s="12" t="s">
        <v>175</v>
      </c>
    </row>
    <row r="11" spans="2:13" x14ac:dyDescent="0.25">
      <c r="B11" s="1">
        <v>8</v>
      </c>
      <c r="C11" s="4" t="s">
        <v>66</v>
      </c>
      <c r="D11" s="1">
        <v>85</v>
      </c>
      <c r="E11" s="11">
        <f t="shared" si="0"/>
        <v>12.75</v>
      </c>
      <c r="F11" s="1">
        <v>0</v>
      </c>
      <c r="G11" s="11">
        <f t="shared" si="1"/>
        <v>0</v>
      </c>
      <c r="H11" s="1">
        <v>36</v>
      </c>
      <c r="I11" s="11">
        <f t="shared" si="2"/>
        <v>10.799999999999999</v>
      </c>
      <c r="J11" s="1">
        <v>70</v>
      </c>
      <c r="K11" s="11">
        <f t="shared" si="3"/>
        <v>24.5</v>
      </c>
      <c r="L11" s="1">
        <f t="shared" si="4"/>
        <v>48.05</v>
      </c>
      <c r="M11" s="12" t="s">
        <v>173</v>
      </c>
    </row>
    <row r="12" spans="2:13" x14ac:dyDescent="0.25">
      <c r="B12" s="1">
        <v>9</v>
      </c>
      <c r="C12" s="4" t="s">
        <v>67</v>
      </c>
      <c r="D12" s="1">
        <v>0</v>
      </c>
      <c r="E12" s="11">
        <f t="shared" si="0"/>
        <v>0</v>
      </c>
      <c r="F12" s="1">
        <v>0</v>
      </c>
      <c r="G12" s="11">
        <f t="shared" si="1"/>
        <v>0</v>
      </c>
      <c r="H12" s="1">
        <v>0</v>
      </c>
      <c r="I12" s="11">
        <f t="shared" si="2"/>
        <v>0</v>
      </c>
      <c r="J12" s="1">
        <v>0</v>
      </c>
      <c r="K12" s="11">
        <f t="shared" si="3"/>
        <v>0</v>
      </c>
      <c r="L12" s="1">
        <f t="shared" si="4"/>
        <v>0</v>
      </c>
      <c r="M12" s="12" t="s">
        <v>176</v>
      </c>
    </row>
    <row r="13" spans="2:13" x14ac:dyDescent="0.25">
      <c r="B13" s="1">
        <v>10</v>
      </c>
      <c r="C13" s="4" t="s">
        <v>68</v>
      </c>
      <c r="D13" s="1">
        <v>85</v>
      </c>
      <c r="E13" s="11">
        <f t="shared" si="0"/>
        <v>12.75</v>
      </c>
      <c r="F13" s="1">
        <v>75</v>
      </c>
      <c r="G13" s="11">
        <f t="shared" si="1"/>
        <v>15</v>
      </c>
      <c r="H13" s="1">
        <v>45</v>
      </c>
      <c r="I13" s="11">
        <f t="shared" si="2"/>
        <v>13.5</v>
      </c>
      <c r="J13" s="1">
        <v>75</v>
      </c>
      <c r="K13" s="11">
        <f t="shared" si="3"/>
        <v>26.25</v>
      </c>
      <c r="L13" s="1">
        <f t="shared" si="4"/>
        <v>67.5</v>
      </c>
      <c r="M13" s="12" t="s">
        <v>177</v>
      </c>
    </row>
    <row r="14" spans="2:13" x14ac:dyDescent="0.25">
      <c r="B14" s="1">
        <v>11</v>
      </c>
      <c r="C14" s="4" t="s">
        <v>69</v>
      </c>
      <c r="D14" s="1">
        <v>85</v>
      </c>
      <c r="E14" s="11">
        <f t="shared" si="0"/>
        <v>12.75</v>
      </c>
      <c r="F14" s="1">
        <v>85</v>
      </c>
      <c r="G14" s="11">
        <f t="shared" si="1"/>
        <v>17</v>
      </c>
      <c r="H14" s="1">
        <v>55</v>
      </c>
      <c r="I14" s="11">
        <f t="shared" si="2"/>
        <v>16.5</v>
      </c>
      <c r="J14" s="1">
        <v>70</v>
      </c>
      <c r="K14" s="11">
        <f t="shared" si="3"/>
        <v>24.5</v>
      </c>
      <c r="L14" s="1">
        <f t="shared" si="4"/>
        <v>70.75</v>
      </c>
      <c r="M14" s="12" t="s">
        <v>172</v>
      </c>
    </row>
    <row r="15" spans="2:13" x14ac:dyDescent="0.25">
      <c r="B15" s="1">
        <v>12</v>
      </c>
      <c r="C15" s="4" t="s">
        <v>70</v>
      </c>
      <c r="D15" s="1">
        <v>83</v>
      </c>
      <c r="E15" s="11">
        <f t="shared" si="0"/>
        <v>12.45</v>
      </c>
      <c r="F15" s="1">
        <v>80</v>
      </c>
      <c r="G15" s="11">
        <f t="shared" si="1"/>
        <v>16</v>
      </c>
      <c r="H15" s="1">
        <v>35</v>
      </c>
      <c r="I15" s="11">
        <f t="shared" si="2"/>
        <v>10.5</v>
      </c>
      <c r="J15" s="1">
        <v>65</v>
      </c>
      <c r="K15" s="11">
        <f t="shared" si="3"/>
        <v>22.75</v>
      </c>
      <c r="L15" s="1">
        <f t="shared" si="4"/>
        <v>61.7</v>
      </c>
      <c r="M15" s="12" t="s">
        <v>175</v>
      </c>
    </row>
    <row r="16" spans="2:13" x14ac:dyDescent="0.25">
      <c r="B16" s="1">
        <v>13</v>
      </c>
      <c r="C16" s="4" t="s">
        <v>71</v>
      </c>
      <c r="D16" s="1">
        <v>85</v>
      </c>
      <c r="E16" s="11">
        <f t="shared" si="0"/>
        <v>12.75</v>
      </c>
      <c r="F16" s="1">
        <v>75</v>
      </c>
      <c r="G16" s="11">
        <f t="shared" si="1"/>
        <v>15</v>
      </c>
      <c r="H16" s="1">
        <v>75</v>
      </c>
      <c r="I16" s="11">
        <f t="shared" si="2"/>
        <v>22.5</v>
      </c>
      <c r="J16" s="1">
        <v>80</v>
      </c>
      <c r="K16" s="11">
        <f t="shared" si="3"/>
        <v>28</v>
      </c>
      <c r="L16" s="1">
        <f t="shared" si="4"/>
        <v>78.25</v>
      </c>
      <c r="M16" s="12" t="s">
        <v>178</v>
      </c>
    </row>
    <row r="17" spans="2:13" x14ac:dyDescent="0.25">
      <c r="B17" s="1">
        <v>14</v>
      </c>
      <c r="C17" s="4" t="s">
        <v>72</v>
      </c>
      <c r="D17" s="1">
        <v>83</v>
      </c>
      <c r="E17" s="11">
        <f t="shared" si="0"/>
        <v>12.45</v>
      </c>
      <c r="F17" s="1">
        <v>80</v>
      </c>
      <c r="G17" s="11">
        <f t="shared" si="1"/>
        <v>16</v>
      </c>
      <c r="H17" s="1">
        <v>53</v>
      </c>
      <c r="I17" s="11">
        <f t="shared" si="2"/>
        <v>15.899999999999999</v>
      </c>
      <c r="J17" s="1">
        <v>40</v>
      </c>
      <c r="K17" s="11">
        <f t="shared" si="3"/>
        <v>14</v>
      </c>
      <c r="L17" s="1">
        <f t="shared" si="4"/>
        <v>58.349999999999994</v>
      </c>
      <c r="M17" s="12" t="s">
        <v>174</v>
      </c>
    </row>
    <row r="18" spans="2:13" x14ac:dyDescent="0.25">
      <c r="B18" s="1">
        <v>15</v>
      </c>
      <c r="C18" s="4" t="s">
        <v>73</v>
      </c>
      <c r="D18" s="1">
        <v>85</v>
      </c>
      <c r="E18" s="11">
        <f t="shared" si="0"/>
        <v>12.75</v>
      </c>
      <c r="F18" s="1">
        <v>85</v>
      </c>
      <c r="G18" s="11">
        <f t="shared" si="1"/>
        <v>17</v>
      </c>
      <c r="H18" s="1">
        <v>53</v>
      </c>
      <c r="I18" s="11">
        <f t="shared" si="2"/>
        <v>15.899999999999999</v>
      </c>
      <c r="J18" s="1">
        <v>75</v>
      </c>
      <c r="K18" s="11">
        <f t="shared" si="3"/>
        <v>26.25</v>
      </c>
      <c r="L18" s="1">
        <f t="shared" si="4"/>
        <v>71.900000000000006</v>
      </c>
      <c r="M18" s="12" t="s">
        <v>172</v>
      </c>
    </row>
    <row r="19" spans="2:13" x14ac:dyDescent="0.25">
      <c r="B19" s="1">
        <v>16</v>
      </c>
      <c r="C19" s="4" t="s">
        <v>74</v>
      </c>
      <c r="D19" s="1">
        <v>85</v>
      </c>
      <c r="E19" s="11">
        <f t="shared" si="0"/>
        <v>12.75</v>
      </c>
      <c r="F19" s="1">
        <v>85</v>
      </c>
      <c r="G19" s="11">
        <f t="shared" si="1"/>
        <v>17</v>
      </c>
      <c r="H19" s="1">
        <v>45</v>
      </c>
      <c r="I19" s="11">
        <f t="shared" si="2"/>
        <v>13.5</v>
      </c>
      <c r="J19" s="1">
        <v>70</v>
      </c>
      <c r="K19" s="11">
        <f t="shared" si="3"/>
        <v>24.5</v>
      </c>
      <c r="L19" s="1">
        <f t="shared" si="4"/>
        <v>67.75</v>
      </c>
      <c r="M19" s="12" t="s">
        <v>177</v>
      </c>
    </row>
    <row r="20" spans="2:13" x14ac:dyDescent="0.25">
      <c r="B20" s="1">
        <v>17</v>
      </c>
      <c r="C20" s="4" t="s">
        <v>75</v>
      </c>
      <c r="D20" s="1">
        <v>80</v>
      </c>
      <c r="E20" s="11">
        <f t="shared" si="0"/>
        <v>12</v>
      </c>
      <c r="F20" s="1">
        <v>85</v>
      </c>
      <c r="G20" s="11">
        <f t="shared" si="1"/>
        <v>17</v>
      </c>
      <c r="H20" s="1">
        <v>31</v>
      </c>
      <c r="I20" s="11">
        <f t="shared" si="2"/>
        <v>9.2999999999999989</v>
      </c>
      <c r="J20" s="1">
        <v>65</v>
      </c>
      <c r="K20" s="11">
        <f t="shared" si="3"/>
        <v>22.75</v>
      </c>
      <c r="L20" s="1">
        <f t="shared" si="4"/>
        <v>61.05</v>
      </c>
      <c r="M20" s="12" t="s">
        <v>175</v>
      </c>
    </row>
    <row r="21" spans="2:13" x14ac:dyDescent="0.25">
      <c r="B21" s="1">
        <v>18</v>
      </c>
      <c r="C21" s="4" t="s">
        <v>76</v>
      </c>
      <c r="D21" s="1">
        <v>85</v>
      </c>
      <c r="E21" s="11">
        <f t="shared" si="0"/>
        <v>12.75</v>
      </c>
      <c r="F21" s="1">
        <v>85</v>
      </c>
      <c r="G21" s="11">
        <f t="shared" si="1"/>
        <v>17</v>
      </c>
      <c r="H21" s="1">
        <v>45</v>
      </c>
      <c r="I21" s="11">
        <f t="shared" si="2"/>
        <v>13.5</v>
      </c>
      <c r="J21" s="1">
        <v>85</v>
      </c>
      <c r="K21" s="11">
        <f t="shared" si="3"/>
        <v>29.749999999999996</v>
      </c>
      <c r="L21" s="1">
        <f t="shared" si="4"/>
        <v>73</v>
      </c>
      <c r="M21" s="12" t="s">
        <v>172</v>
      </c>
    </row>
    <row r="22" spans="2:13" x14ac:dyDescent="0.25">
      <c r="B22" s="1">
        <v>19</v>
      </c>
      <c r="C22" s="4" t="s">
        <v>77</v>
      </c>
      <c r="D22" s="1">
        <v>0</v>
      </c>
      <c r="E22" s="11">
        <f t="shared" si="0"/>
        <v>0</v>
      </c>
      <c r="F22" s="1">
        <v>0</v>
      </c>
      <c r="G22" s="11">
        <f t="shared" si="1"/>
        <v>0</v>
      </c>
      <c r="H22" s="1">
        <v>45</v>
      </c>
      <c r="I22" s="11">
        <f t="shared" si="2"/>
        <v>13.5</v>
      </c>
      <c r="J22" s="1">
        <v>50</v>
      </c>
      <c r="K22" s="11">
        <f t="shared" si="3"/>
        <v>17.5</v>
      </c>
      <c r="L22" s="1">
        <f t="shared" si="4"/>
        <v>31</v>
      </c>
      <c r="M22" s="12" t="s">
        <v>176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68109-C1C9-4B67-ACCD-B4629CD15225}">
  <dimension ref="B3:O51"/>
  <sheetViews>
    <sheetView topLeftCell="A26" workbookViewId="0">
      <selection activeCell="O2" sqref="O2"/>
    </sheetView>
  </sheetViews>
  <sheetFormatPr defaultRowHeight="15" x14ac:dyDescent="0.25"/>
  <cols>
    <col min="3" max="3" width="36.28515625" customWidth="1"/>
  </cols>
  <sheetData>
    <row r="3" spans="2:15" x14ac:dyDescent="0.25">
      <c r="C3" t="s">
        <v>32</v>
      </c>
    </row>
    <row r="5" spans="2:15" x14ac:dyDescent="0.25">
      <c r="B5" s="1" t="s">
        <v>0</v>
      </c>
      <c r="C5" s="1" t="s">
        <v>1</v>
      </c>
      <c r="E5" s="1" t="s">
        <v>2</v>
      </c>
      <c r="F5" s="2">
        <v>0.15</v>
      </c>
      <c r="G5" s="1" t="s">
        <v>3</v>
      </c>
      <c r="H5" s="2">
        <v>0.2</v>
      </c>
      <c r="I5" s="1" t="s">
        <v>4</v>
      </c>
      <c r="J5" s="2">
        <v>0.3</v>
      </c>
      <c r="K5" s="1" t="s">
        <v>5</v>
      </c>
      <c r="L5" s="2">
        <v>0.35</v>
      </c>
      <c r="M5" s="1" t="s">
        <v>6</v>
      </c>
      <c r="N5" s="3" t="s">
        <v>7</v>
      </c>
    </row>
    <row r="6" spans="2:15" x14ac:dyDescent="0.25">
      <c r="B6" s="1">
        <v>1</v>
      </c>
      <c r="C6" s="5" t="s">
        <v>10</v>
      </c>
      <c r="E6" s="1">
        <v>0</v>
      </c>
      <c r="F6" s="11">
        <f>E6*15%</f>
        <v>0</v>
      </c>
      <c r="G6" s="1">
        <v>6.7</v>
      </c>
      <c r="H6" s="11">
        <f>G6*20%</f>
        <v>1.34</v>
      </c>
      <c r="I6" s="1">
        <v>0</v>
      </c>
      <c r="J6" s="11">
        <f>I6*30%</f>
        <v>0</v>
      </c>
      <c r="K6" s="1">
        <v>55</v>
      </c>
      <c r="L6" s="11">
        <f>K6*35%</f>
        <v>19.25</v>
      </c>
      <c r="M6" s="1">
        <f>SUM(F6+H6+J6+L6)</f>
        <v>20.59</v>
      </c>
      <c r="N6" s="12" t="s">
        <v>176</v>
      </c>
      <c r="O6" t="s">
        <v>181</v>
      </c>
    </row>
    <row r="7" spans="2:15" x14ac:dyDescent="0.25">
      <c r="B7" s="1">
        <v>2</v>
      </c>
      <c r="C7" s="5" t="s">
        <v>78</v>
      </c>
      <c r="E7" s="1">
        <v>0</v>
      </c>
      <c r="F7" s="11">
        <f t="shared" ref="F7:F45" si="0">E7*15%</f>
        <v>0</v>
      </c>
      <c r="G7" s="1">
        <v>70</v>
      </c>
      <c r="H7" s="11">
        <f t="shared" ref="H7:H45" si="1">G7*20%</f>
        <v>14</v>
      </c>
      <c r="I7" s="1">
        <v>60</v>
      </c>
      <c r="J7" s="11">
        <f>I7*30%</f>
        <v>18</v>
      </c>
      <c r="K7" s="1">
        <v>55</v>
      </c>
      <c r="L7" s="11">
        <f t="shared" ref="L7:L45" si="2">K7*35%</f>
        <v>19.25</v>
      </c>
      <c r="M7" s="1">
        <f t="shared" ref="M7:M45" si="3">SUM(F7+H7+J7+L7)</f>
        <v>51.25</v>
      </c>
      <c r="N7" s="12" t="s">
        <v>179</v>
      </c>
    </row>
    <row r="8" spans="2:15" x14ac:dyDescent="0.25">
      <c r="B8" s="1">
        <v>3</v>
      </c>
      <c r="C8" s="5" t="s">
        <v>166</v>
      </c>
      <c r="E8" s="1">
        <v>85</v>
      </c>
      <c r="F8" s="11">
        <f t="shared" si="0"/>
        <v>12.75</v>
      </c>
      <c r="G8" s="1">
        <v>72</v>
      </c>
      <c r="H8" s="11">
        <f t="shared" si="1"/>
        <v>14.4</v>
      </c>
      <c r="I8" s="1">
        <v>70</v>
      </c>
      <c r="J8" s="11">
        <f t="shared" ref="J8:J45" si="4">I8*30%</f>
        <v>21</v>
      </c>
      <c r="K8" s="1">
        <v>85</v>
      </c>
      <c r="L8" s="11">
        <f t="shared" si="2"/>
        <v>29.749999999999996</v>
      </c>
      <c r="M8" s="1">
        <f t="shared" si="3"/>
        <v>77.899999999999991</v>
      </c>
      <c r="N8" s="12" t="s">
        <v>178</v>
      </c>
    </row>
    <row r="9" spans="2:15" x14ac:dyDescent="0.25">
      <c r="B9" s="1">
        <v>4</v>
      </c>
      <c r="C9" s="5" t="s">
        <v>79</v>
      </c>
      <c r="E9" s="1">
        <v>0</v>
      </c>
      <c r="F9" s="11">
        <f t="shared" si="0"/>
        <v>0</v>
      </c>
      <c r="G9" s="1">
        <v>37.6</v>
      </c>
      <c r="H9" s="11">
        <f t="shared" si="1"/>
        <v>7.5200000000000005</v>
      </c>
      <c r="I9" s="1">
        <v>60</v>
      </c>
      <c r="J9" s="11">
        <f t="shared" si="4"/>
        <v>18</v>
      </c>
      <c r="K9" s="1">
        <v>57</v>
      </c>
      <c r="L9" s="11">
        <f t="shared" si="2"/>
        <v>19.95</v>
      </c>
      <c r="M9" s="1">
        <f t="shared" si="3"/>
        <v>45.47</v>
      </c>
      <c r="N9" s="12" t="s">
        <v>173</v>
      </c>
    </row>
    <row r="10" spans="2:15" x14ac:dyDescent="0.25">
      <c r="B10" s="1">
        <v>5</v>
      </c>
      <c r="C10" s="5" t="s">
        <v>80</v>
      </c>
      <c r="E10" s="1">
        <v>0</v>
      </c>
      <c r="F10" s="11">
        <f t="shared" si="0"/>
        <v>0</v>
      </c>
      <c r="G10" s="1">
        <v>70</v>
      </c>
      <c r="H10" s="11">
        <f t="shared" si="1"/>
        <v>14</v>
      </c>
      <c r="I10" s="1">
        <v>50</v>
      </c>
      <c r="J10" s="11">
        <f t="shared" si="4"/>
        <v>15</v>
      </c>
      <c r="K10" s="1">
        <v>70</v>
      </c>
      <c r="L10" s="11">
        <f t="shared" si="2"/>
        <v>24.5</v>
      </c>
      <c r="M10" s="1">
        <f t="shared" si="3"/>
        <v>53.5</v>
      </c>
      <c r="N10" s="12" t="s">
        <v>179</v>
      </c>
      <c r="O10" t="s">
        <v>182</v>
      </c>
    </row>
    <row r="11" spans="2:15" x14ac:dyDescent="0.25">
      <c r="B11" s="1">
        <v>6</v>
      </c>
      <c r="C11" s="5" t="s">
        <v>81</v>
      </c>
      <c r="E11" s="1">
        <v>0</v>
      </c>
      <c r="F11" s="11">
        <f t="shared" si="0"/>
        <v>0</v>
      </c>
      <c r="G11" s="1">
        <v>26</v>
      </c>
      <c r="H11" s="11">
        <f t="shared" si="1"/>
        <v>5.2</v>
      </c>
      <c r="I11" s="1">
        <v>50</v>
      </c>
      <c r="J11" s="11">
        <f t="shared" si="4"/>
        <v>15</v>
      </c>
      <c r="K11" s="1">
        <v>55</v>
      </c>
      <c r="L11" s="11">
        <f t="shared" si="2"/>
        <v>19.25</v>
      </c>
      <c r="M11" s="1">
        <f t="shared" si="3"/>
        <v>39.450000000000003</v>
      </c>
      <c r="N11" s="12" t="s">
        <v>176</v>
      </c>
    </row>
    <row r="12" spans="2:15" x14ac:dyDescent="0.25">
      <c r="B12" s="1">
        <v>7</v>
      </c>
      <c r="C12" s="5" t="s">
        <v>82</v>
      </c>
      <c r="E12" s="1">
        <v>85</v>
      </c>
      <c r="F12" s="11">
        <f t="shared" si="0"/>
        <v>12.75</v>
      </c>
      <c r="G12" s="1">
        <v>53.9</v>
      </c>
      <c r="H12" s="11">
        <f t="shared" si="1"/>
        <v>10.780000000000001</v>
      </c>
      <c r="I12" s="1">
        <v>55</v>
      </c>
      <c r="J12" s="11">
        <f t="shared" si="4"/>
        <v>16.5</v>
      </c>
      <c r="K12" s="1">
        <v>55</v>
      </c>
      <c r="L12" s="11">
        <f t="shared" si="2"/>
        <v>19.25</v>
      </c>
      <c r="M12" s="1">
        <f t="shared" si="3"/>
        <v>59.28</v>
      </c>
      <c r="N12" s="12" t="s">
        <v>174</v>
      </c>
    </row>
    <row r="13" spans="2:15" x14ac:dyDescent="0.25">
      <c r="B13" s="1">
        <v>8</v>
      </c>
      <c r="C13" s="5" t="s">
        <v>18</v>
      </c>
      <c r="E13" s="1">
        <v>85</v>
      </c>
      <c r="F13" s="11">
        <f t="shared" si="0"/>
        <v>12.75</v>
      </c>
      <c r="G13" s="1">
        <v>67.099999999999994</v>
      </c>
      <c r="H13" s="11">
        <f t="shared" si="1"/>
        <v>13.42</v>
      </c>
      <c r="I13" s="1">
        <v>50</v>
      </c>
      <c r="J13" s="11">
        <f t="shared" si="4"/>
        <v>15</v>
      </c>
      <c r="K13" s="1">
        <v>65</v>
      </c>
      <c r="L13" s="11">
        <f t="shared" si="2"/>
        <v>22.75</v>
      </c>
      <c r="M13" s="1">
        <f t="shared" si="3"/>
        <v>63.92</v>
      </c>
      <c r="N13" s="12" t="s">
        <v>175</v>
      </c>
    </row>
    <row r="14" spans="2:15" x14ac:dyDescent="0.25">
      <c r="B14" s="1">
        <v>9</v>
      </c>
      <c r="C14" s="5" t="s">
        <v>41</v>
      </c>
      <c r="E14" s="1">
        <v>85</v>
      </c>
      <c r="F14" s="11">
        <f t="shared" si="0"/>
        <v>12.75</v>
      </c>
      <c r="G14" s="1">
        <v>69.900000000000006</v>
      </c>
      <c r="H14" s="11">
        <f t="shared" si="1"/>
        <v>13.980000000000002</v>
      </c>
      <c r="I14" s="1">
        <v>50</v>
      </c>
      <c r="J14" s="11">
        <f t="shared" si="4"/>
        <v>15</v>
      </c>
      <c r="K14" s="1">
        <v>70</v>
      </c>
      <c r="L14" s="11">
        <f t="shared" si="2"/>
        <v>24.5</v>
      </c>
      <c r="M14" s="1">
        <f t="shared" si="3"/>
        <v>66.23</v>
      </c>
      <c r="N14" s="12" t="s">
        <v>177</v>
      </c>
    </row>
    <row r="15" spans="2:15" x14ac:dyDescent="0.25">
      <c r="B15" s="1">
        <v>10</v>
      </c>
      <c r="C15" s="5" t="s">
        <v>19</v>
      </c>
      <c r="E15" s="1">
        <v>85</v>
      </c>
      <c r="F15" s="11">
        <f t="shared" si="0"/>
        <v>12.75</v>
      </c>
      <c r="G15" s="1">
        <v>66</v>
      </c>
      <c r="H15" s="11">
        <f t="shared" si="1"/>
        <v>13.200000000000001</v>
      </c>
      <c r="I15" s="1">
        <v>65</v>
      </c>
      <c r="J15" s="11">
        <f t="shared" si="4"/>
        <v>19.5</v>
      </c>
      <c r="K15" s="1">
        <v>75</v>
      </c>
      <c r="L15" s="11">
        <f t="shared" si="2"/>
        <v>26.25</v>
      </c>
      <c r="M15" s="1">
        <f t="shared" si="3"/>
        <v>71.7</v>
      </c>
      <c r="N15" s="12" t="s">
        <v>172</v>
      </c>
    </row>
    <row r="16" spans="2:15" x14ac:dyDescent="0.25">
      <c r="B16" s="1">
        <v>11</v>
      </c>
      <c r="C16" s="5" t="s">
        <v>20</v>
      </c>
      <c r="E16" s="1">
        <v>0</v>
      </c>
      <c r="F16" s="11">
        <f t="shared" si="0"/>
        <v>0</v>
      </c>
      <c r="G16" s="1">
        <v>34.9</v>
      </c>
      <c r="H16" s="11">
        <f t="shared" si="1"/>
        <v>6.98</v>
      </c>
      <c r="I16" s="1">
        <v>52</v>
      </c>
      <c r="J16" s="11">
        <f t="shared" si="4"/>
        <v>15.6</v>
      </c>
      <c r="K16" s="1">
        <v>65</v>
      </c>
      <c r="L16" s="11">
        <f t="shared" si="2"/>
        <v>22.75</v>
      </c>
      <c r="M16" s="1">
        <f t="shared" si="3"/>
        <v>45.33</v>
      </c>
      <c r="N16" s="12" t="s">
        <v>173</v>
      </c>
      <c r="O16" t="s">
        <v>183</v>
      </c>
    </row>
    <row r="17" spans="2:15" x14ac:dyDescent="0.25">
      <c r="B17" s="1">
        <v>12</v>
      </c>
      <c r="C17" s="5" t="s">
        <v>167</v>
      </c>
      <c r="E17" s="1">
        <v>0</v>
      </c>
      <c r="F17" s="11">
        <f t="shared" si="0"/>
        <v>0</v>
      </c>
      <c r="G17" s="1">
        <v>39</v>
      </c>
      <c r="H17" s="11">
        <f t="shared" si="1"/>
        <v>7.8000000000000007</v>
      </c>
      <c r="I17" s="1">
        <v>58</v>
      </c>
      <c r="J17" s="11">
        <f t="shared" si="4"/>
        <v>17.399999999999999</v>
      </c>
      <c r="K17" s="1">
        <v>57</v>
      </c>
      <c r="L17" s="11">
        <f t="shared" si="2"/>
        <v>19.95</v>
      </c>
      <c r="M17" s="1">
        <f t="shared" si="3"/>
        <v>45.15</v>
      </c>
      <c r="N17" s="12" t="s">
        <v>173</v>
      </c>
    </row>
    <row r="18" spans="2:15" x14ac:dyDescent="0.25">
      <c r="B18" s="1">
        <v>13</v>
      </c>
      <c r="C18" s="5" t="s">
        <v>21</v>
      </c>
      <c r="E18" s="1">
        <v>85</v>
      </c>
      <c r="F18" s="11">
        <f t="shared" si="0"/>
        <v>12.75</v>
      </c>
      <c r="G18" s="1">
        <v>74.599999999999994</v>
      </c>
      <c r="H18" s="11">
        <f t="shared" si="1"/>
        <v>14.92</v>
      </c>
      <c r="I18" s="1">
        <v>50</v>
      </c>
      <c r="J18" s="11">
        <f t="shared" si="4"/>
        <v>15</v>
      </c>
      <c r="K18" s="1">
        <v>60</v>
      </c>
      <c r="L18" s="11">
        <f t="shared" si="2"/>
        <v>21</v>
      </c>
      <c r="M18" s="1">
        <f t="shared" si="3"/>
        <v>63.67</v>
      </c>
      <c r="N18" s="12" t="s">
        <v>175</v>
      </c>
    </row>
    <row r="19" spans="2:15" x14ac:dyDescent="0.25">
      <c r="B19" s="1">
        <v>14</v>
      </c>
      <c r="C19" s="5" t="s">
        <v>22</v>
      </c>
      <c r="E19" s="1">
        <v>85</v>
      </c>
      <c r="F19" s="11">
        <f t="shared" si="0"/>
        <v>12.75</v>
      </c>
      <c r="G19" s="1">
        <v>66.3</v>
      </c>
      <c r="H19" s="11">
        <f t="shared" si="1"/>
        <v>13.26</v>
      </c>
      <c r="I19" s="1">
        <v>90</v>
      </c>
      <c r="J19" s="11">
        <f t="shared" si="4"/>
        <v>27</v>
      </c>
      <c r="K19" s="1">
        <v>60</v>
      </c>
      <c r="L19" s="11">
        <f t="shared" si="2"/>
        <v>21</v>
      </c>
      <c r="M19" s="1">
        <f t="shared" si="3"/>
        <v>74.009999999999991</v>
      </c>
      <c r="N19" s="12" t="s">
        <v>172</v>
      </c>
    </row>
    <row r="20" spans="2:15" x14ac:dyDescent="0.25">
      <c r="B20" s="1">
        <v>15</v>
      </c>
      <c r="C20" s="5" t="s">
        <v>83</v>
      </c>
      <c r="E20" s="1">
        <v>0</v>
      </c>
      <c r="F20" s="11">
        <f t="shared" si="0"/>
        <v>0</v>
      </c>
      <c r="G20" s="1">
        <v>0</v>
      </c>
      <c r="H20" s="11">
        <f t="shared" si="1"/>
        <v>0</v>
      </c>
      <c r="I20" s="1">
        <v>65</v>
      </c>
      <c r="J20" s="11">
        <f t="shared" si="4"/>
        <v>19.5</v>
      </c>
      <c r="K20" s="1">
        <v>75</v>
      </c>
      <c r="L20" s="11">
        <f t="shared" si="2"/>
        <v>26.25</v>
      </c>
      <c r="M20" s="1">
        <f t="shared" si="3"/>
        <v>45.75</v>
      </c>
      <c r="N20" s="12" t="s">
        <v>173</v>
      </c>
    </row>
    <row r="21" spans="2:15" x14ac:dyDescent="0.25">
      <c r="B21" s="1">
        <v>16</v>
      </c>
      <c r="C21" s="5" t="s">
        <v>84</v>
      </c>
      <c r="E21" s="1">
        <v>85</v>
      </c>
      <c r="F21" s="11">
        <f t="shared" si="0"/>
        <v>12.75</v>
      </c>
      <c r="G21" s="1">
        <v>45.4</v>
      </c>
      <c r="H21" s="11">
        <f t="shared" si="1"/>
        <v>9.08</v>
      </c>
      <c r="I21" s="1">
        <v>58</v>
      </c>
      <c r="J21" s="11">
        <f t="shared" si="4"/>
        <v>17.399999999999999</v>
      </c>
      <c r="K21" s="1">
        <v>47</v>
      </c>
      <c r="L21" s="11">
        <f t="shared" si="2"/>
        <v>16.45</v>
      </c>
      <c r="M21" s="1">
        <f t="shared" si="3"/>
        <v>55.679999999999993</v>
      </c>
      <c r="N21" s="12" t="s">
        <v>174</v>
      </c>
    </row>
    <row r="22" spans="2:15" x14ac:dyDescent="0.25">
      <c r="B22" s="1">
        <v>17</v>
      </c>
      <c r="C22" s="5" t="s">
        <v>68</v>
      </c>
      <c r="E22" s="1">
        <v>85</v>
      </c>
      <c r="F22" s="11">
        <f t="shared" si="0"/>
        <v>12.75</v>
      </c>
      <c r="G22" s="1">
        <v>60.8</v>
      </c>
      <c r="H22" s="11">
        <f t="shared" si="1"/>
        <v>12.16</v>
      </c>
      <c r="I22" s="1">
        <v>75</v>
      </c>
      <c r="J22" s="11">
        <f t="shared" si="4"/>
        <v>22.5</v>
      </c>
      <c r="K22" s="1">
        <v>60</v>
      </c>
      <c r="L22" s="11">
        <f t="shared" si="2"/>
        <v>21</v>
      </c>
      <c r="M22" s="1">
        <f t="shared" si="3"/>
        <v>68.41</v>
      </c>
      <c r="N22" s="12" t="s">
        <v>177</v>
      </c>
    </row>
    <row r="23" spans="2:15" x14ac:dyDescent="0.25">
      <c r="B23" s="1">
        <v>18</v>
      </c>
      <c r="C23" s="5" t="s">
        <v>42</v>
      </c>
      <c r="E23" s="1">
        <v>0</v>
      </c>
      <c r="F23" s="11">
        <f t="shared" si="0"/>
        <v>0</v>
      </c>
      <c r="G23" s="1">
        <v>32.4</v>
      </c>
      <c r="H23" s="11">
        <f t="shared" si="1"/>
        <v>6.48</v>
      </c>
      <c r="I23" s="1">
        <v>75</v>
      </c>
      <c r="J23" s="11">
        <f t="shared" si="4"/>
        <v>22.5</v>
      </c>
      <c r="K23" s="1">
        <v>65</v>
      </c>
      <c r="L23" s="11">
        <f t="shared" si="2"/>
        <v>22.75</v>
      </c>
      <c r="M23" s="1">
        <f t="shared" si="3"/>
        <v>51.730000000000004</v>
      </c>
      <c r="N23" s="12" t="s">
        <v>179</v>
      </c>
    </row>
    <row r="24" spans="2:15" x14ac:dyDescent="0.25">
      <c r="B24" s="1">
        <v>19</v>
      </c>
      <c r="C24" s="5" t="s">
        <v>24</v>
      </c>
      <c r="E24" s="1">
        <v>80</v>
      </c>
      <c r="F24" s="11">
        <f t="shared" si="0"/>
        <v>12</v>
      </c>
      <c r="G24" s="1">
        <v>61.5</v>
      </c>
      <c r="H24" s="11">
        <f t="shared" si="1"/>
        <v>12.3</v>
      </c>
      <c r="I24" s="1">
        <v>70</v>
      </c>
      <c r="J24" s="11">
        <f t="shared" si="4"/>
        <v>21</v>
      </c>
      <c r="K24" s="1">
        <v>85</v>
      </c>
      <c r="L24" s="11">
        <f t="shared" si="2"/>
        <v>29.749999999999996</v>
      </c>
      <c r="M24" s="1">
        <f t="shared" si="3"/>
        <v>75.05</v>
      </c>
      <c r="N24" s="12" t="s">
        <v>178</v>
      </c>
    </row>
    <row r="25" spans="2:15" x14ac:dyDescent="0.25">
      <c r="B25" s="1">
        <v>20</v>
      </c>
      <c r="C25" s="5" t="s">
        <v>43</v>
      </c>
      <c r="E25" s="1">
        <v>85</v>
      </c>
      <c r="F25" s="11">
        <f t="shared" si="0"/>
        <v>12.75</v>
      </c>
      <c r="G25" s="1">
        <v>60.5</v>
      </c>
      <c r="H25" s="11">
        <f t="shared" si="1"/>
        <v>12.100000000000001</v>
      </c>
      <c r="I25" s="1">
        <v>70</v>
      </c>
      <c r="J25" s="11">
        <f t="shared" si="4"/>
        <v>21</v>
      </c>
      <c r="K25" s="1">
        <v>70</v>
      </c>
      <c r="L25" s="11">
        <f t="shared" si="2"/>
        <v>24.5</v>
      </c>
      <c r="M25" s="1">
        <f t="shared" si="3"/>
        <v>70.349999999999994</v>
      </c>
      <c r="N25" s="12" t="s">
        <v>172</v>
      </c>
    </row>
    <row r="26" spans="2:15" x14ac:dyDescent="0.25">
      <c r="B26" s="1">
        <v>21</v>
      </c>
      <c r="C26" s="5" t="s">
        <v>25</v>
      </c>
      <c r="E26" s="1">
        <v>0</v>
      </c>
      <c r="F26" s="11">
        <f t="shared" si="0"/>
        <v>0</v>
      </c>
      <c r="G26" s="1">
        <v>70</v>
      </c>
      <c r="H26" s="11">
        <f t="shared" si="1"/>
        <v>14</v>
      </c>
      <c r="I26" s="1">
        <v>60</v>
      </c>
      <c r="J26" s="11">
        <f t="shared" si="4"/>
        <v>18</v>
      </c>
      <c r="K26" s="1">
        <v>40</v>
      </c>
      <c r="L26" s="11">
        <f t="shared" si="2"/>
        <v>14</v>
      </c>
      <c r="M26" s="1">
        <f t="shared" si="3"/>
        <v>46</v>
      </c>
      <c r="N26" s="12" t="s">
        <v>173</v>
      </c>
      <c r="O26" t="s">
        <v>183</v>
      </c>
    </row>
    <row r="27" spans="2:15" x14ac:dyDescent="0.25">
      <c r="B27" s="1">
        <v>22</v>
      </c>
      <c r="C27" s="5" t="s">
        <v>44</v>
      </c>
      <c r="E27" s="1">
        <v>60</v>
      </c>
      <c r="F27" s="11">
        <f t="shared" si="0"/>
        <v>9</v>
      </c>
      <c r="G27" s="1">
        <v>68.900000000000006</v>
      </c>
      <c r="H27" s="11">
        <f t="shared" si="1"/>
        <v>13.780000000000001</v>
      </c>
      <c r="I27" s="1">
        <v>70</v>
      </c>
      <c r="J27" s="11">
        <f t="shared" si="4"/>
        <v>21</v>
      </c>
      <c r="K27" s="1">
        <v>65</v>
      </c>
      <c r="L27" s="11">
        <f t="shared" si="2"/>
        <v>22.75</v>
      </c>
      <c r="M27" s="1">
        <f t="shared" si="3"/>
        <v>66.53</v>
      </c>
      <c r="N27" s="12" t="s">
        <v>177</v>
      </c>
    </row>
    <row r="28" spans="2:15" x14ac:dyDescent="0.25">
      <c r="B28" s="1">
        <v>23</v>
      </c>
      <c r="C28" s="5" t="s">
        <v>85</v>
      </c>
      <c r="E28" s="1">
        <v>0</v>
      </c>
      <c r="F28" s="11">
        <f t="shared" si="0"/>
        <v>0</v>
      </c>
      <c r="G28" s="1">
        <v>87.42</v>
      </c>
      <c r="H28" s="11">
        <f t="shared" si="1"/>
        <v>17.484000000000002</v>
      </c>
      <c r="I28" s="1">
        <v>55</v>
      </c>
      <c r="J28" s="11">
        <f t="shared" si="4"/>
        <v>16.5</v>
      </c>
      <c r="K28" s="1">
        <v>0</v>
      </c>
      <c r="L28" s="11">
        <f t="shared" si="2"/>
        <v>0</v>
      </c>
      <c r="M28" s="1">
        <f t="shared" si="3"/>
        <v>33.984000000000002</v>
      </c>
      <c r="N28" s="12" t="s">
        <v>176</v>
      </c>
      <c r="O28" t="s">
        <v>183</v>
      </c>
    </row>
    <row r="29" spans="2:15" x14ac:dyDescent="0.25">
      <c r="B29" s="1">
        <v>24</v>
      </c>
      <c r="C29" s="5" t="s">
        <v>86</v>
      </c>
      <c r="E29" s="1">
        <v>85</v>
      </c>
      <c r="F29" s="11">
        <f t="shared" si="0"/>
        <v>12.75</v>
      </c>
      <c r="G29" s="1">
        <v>52.4</v>
      </c>
      <c r="H29" s="11">
        <f t="shared" si="1"/>
        <v>10.48</v>
      </c>
      <c r="I29" s="1">
        <v>45</v>
      </c>
      <c r="J29" s="11">
        <f t="shared" si="4"/>
        <v>13.5</v>
      </c>
      <c r="K29" s="1">
        <v>55</v>
      </c>
      <c r="L29" s="11">
        <f t="shared" si="2"/>
        <v>19.25</v>
      </c>
      <c r="M29" s="1">
        <f t="shared" si="3"/>
        <v>55.980000000000004</v>
      </c>
      <c r="N29" s="12" t="s">
        <v>174</v>
      </c>
    </row>
    <row r="30" spans="2:15" x14ac:dyDescent="0.25">
      <c r="B30" s="1">
        <v>25</v>
      </c>
      <c r="C30" s="5" t="s">
        <v>168</v>
      </c>
      <c r="E30" s="1"/>
      <c r="F30" s="11">
        <f t="shared" si="0"/>
        <v>0</v>
      </c>
      <c r="G30" s="1"/>
      <c r="H30" s="11">
        <f t="shared" si="1"/>
        <v>0</v>
      </c>
      <c r="I30" s="1">
        <v>73</v>
      </c>
      <c r="J30" s="11">
        <f t="shared" si="4"/>
        <v>21.9</v>
      </c>
      <c r="K30" s="1"/>
      <c r="L30" s="11">
        <f t="shared" si="2"/>
        <v>0</v>
      </c>
      <c r="M30" s="1">
        <f t="shared" si="3"/>
        <v>21.9</v>
      </c>
      <c r="N30" s="12" t="s">
        <v>176</v>
      </c>
    </row>
    <row r="31" spans="2:15" x14ac:dyDescent="0.25">
      <c r="B31" s="1">
        <v>26</v>
      </c>
      <c r="C31" s="5" t="s">
        <v>169</v>
      </c>
      <c r="E31" s="1">
        <v>85</v>
      </c>
      <c r="F31" s="11">
        <f t="shared" si="0"/>
        <v>12.75</v>
      </c>
      <c r="G31" s="1">
        <v>70</v>
      </c>
      <c r="H31" s="11">
        <f t="shared" si="1"/>
        <v>14</v>
      </c>
      <c r="I31" s="1">
        <v>79</v>
      </c>
      <c r="J31" s="11">
        <f t="shared" si="4"/>
        <v>23.7</v>
      </c>
      <c r="K31" s="1">
        <v>85</v>
      </c>
      <c r="L31" s="11">
        <f t="shared" si="2"/>
        <v>29.749999999999996</v>
      </c>
      <c r="M31" s="1">
        <f t="shared" si="3"/>
        <v>80.2</v>
      </c>
      <c r="N31" s="12" t="s">
        <v>180</v>
      </c>
    </row>
    <row r="32" spans="2:15" x14ac:dyDescent="0.25">
      <c r="B32" s="1">
        <v>27</v>
      </c>
      <c r="C32" s="5" t="s">
        <v>27</v>
      </c>
      <c r="E32" s="1">
        <v>85</v>
      </c>
      <c r="F32" s="11">
        <f t="shared" si="0"/>
        <v>12.75</v>
      </c>
      <c r="G32" s="1">
        <v>68.3</v>
      </c>
      <c r="H32" s="11">
        <f t="shared" si="1"/>
        <v>13.66</v>
      </c>
      <c r="I32" s="1">
        <v>95</v>
      </c>
      <c r="J32" s="11">
        <f t="shared" si="4"/>
        <v>28.5</v>
      </c>
      <c r="K32" s="1">
        <v>75</v>
      </c>
      <c r="L32" s="11">
        <f t="shared" si="2"/>
        <v>26.25</v>
      </c>
      <c r="M32" s="1">
        <f t="shared" si="3"/>
        <v>81.16</v>
      </c>
      <c r="N32" s="12" t="s">
        <v>180</v>
      </c>
    </row>
    <row r="33" spans="2:15" x14ac:dyDescent="0.25">
      <c r="B33" s="1">
        <v>28</v>
      </c>
      <c r="C33" s="5" t="s">
        <v>28</v>
      </c>
      <c r="E33" s="1">
        <v>65</v>
      </c>
      <c r="F33" s="11">
        <f t="shared" si="0"/>
        <v>9.75</v>
      </c>
      <c r="G33" s="1">
        <v>57.3</v>
      </c>
      <c r="H33" s="11">
        <f t="shared" si="1"/>
        <v>11.46</v>
      </c>
      <c r="I33" s="1">
        <v>75</v>
      </c>
      <c r="J33" s="11">
        <f t="shared" si="4"/>
        <v>22.5</v>
      </c>
      <c r="K33" s="1">
        <v>55</v>
      </c>
      <c r="L33" s="11">
        <f t="shared" si="2"/>
        <v>19.25</v>
      </c>
      <c r="M33" s="1">
        <f t="shared" si="3"/>
        <v>62.96</v>
      </c>
      <c r="N33" s="12" t="s">
        <v>175</v>
      </c>
    </row>
    <row r="34" spans="2:15" x14ac:dyDescent="0.25">
      <c r="B34" s="1">
        <v>29</v>
      </c>
      <c r="C34" s="5" t="s">
        <v>87</v>
      </c>
      <c r="E34" s="1">
        <v>85</v>
      </c>
      <c r="F34" s="11">
        <f t="shared" si="0"/>
        <v>12.75</v>
      </c>
      <c r="G34" s="1">
        <v>65.599999999999994</v>
      </c>
      <c r="H34" s="11">
        <f t="shared" si="1"/>
        <v>13.12</v>
      </c>
      <c r="I34" s="1">
        <v>85</v>
      </c>
      <c r="J34" s="11">
        <f t="shared" si="4"/>
        <v>25.5</v>
      </c>
      <c r="K34" s="1">
        <v>70</v>
      </c>
      <c r="L34" s="11">
        <f t="shared" si="2"/>
        <v>24.5</v>
      </c>
      <c r="M34" s="1">
        <f t="shared" si="3"/>
        <v>75.87</v>
      </c>
      <c r="N34" s="12" t="s">
        <v>178</v>
      </c>
    </row>
    <row r="35" spans="2:15" x14ac:dyDescent="0.25">
      <c r="B35" s="1">
        <v>30</v>
      </c>
      <c r="C35" s="5" t="s">
        <v>29</v>
      </c>
      <c r="E35" s="1">
        <v>0</v>
      </c>
      <c r="F35" s="11">
        <f t="shared" si="0"/>
        <v>0</v>
      </c>
      <c r="G35" s="1">
        <v>13.4</v>
      </c>
      <c r="H35" s="11">
        <f t="shared" si="1"/>
        <v>2.68</v>
      </c>
      <c r="I35" s="1">
        <v>55</v>
      </c>
      <c r="J35" s="11">
        <f t="shared" si="4"/>
        <v>16.5</v>
      </c>
      <c r="K35" s="1">
        <v>0</v>
      </c>
      <c r="L35" s="11">
        <f t="shared" si="2"/>
        <v>0</v>
      </c>
      <c r="M35" s="1">
        <f t="shared" si="3"/>
        <v>19.18</v>
      </c>
      <c r="N35" s="12" t="s">
        <v>176</v>
      </c>
      <c r="O35" t="s">
        <v>183</v>
      </c>
    </row>
    <row r="36" spans="2:15" x14ac:dyDescent="0.25">
      <c r="B36" s="1">
        <v>31</v>
      </c>
      <c r="C36" s="5" t="s">
        <v>45</v>
      </c>
      <c r="E36" s="1">
        <v>80</v>
      </c>
      <c r="F36" s="11">
        <f t="shared" si="0"/>
        <v>12</v>
      </c>
      <c r="G36" s="1">
        <v>39.9</v>
      </c>
      <c r="H36" s="11">
        <f t="shared" si="1"/>
        <v>7.98</v>
      </c>
      <c r="I36" s="1">
        <v>55</v>
      </c>
      <c r="J36" s="11">
        <f t="shared" si="4"/>
        <v>16.5</v>
      </c>
      <c r="K36" s="15">
        <v>60</v>
      </c>
      <c r="L36" s="11">
        <f t="shared" si="2"/>
        <v>21</v>
      </c>
      <c r="M36" s="1">
        <f t="shared" si="3"/>
        <v>57.480000000000004</v>
      </c>
      <c r="N36" s="12" t="s">
        <v>174</v>
      </c>
    </row>
    <row r="37" spans="2:15" x14ac:dyDescent="0.25">
      <c r="B37" s="1">
        <v>32</v>
      </c>
      <c r="C37" s="5" t="s">
        <v>88</v>
      </c>
      <c r="E37" s="1">
        <v>85</v>
      </c>
      <c r="F37" s="11">
        <f t="shared" si="0"/>
        <v>12.75</v>
      </c>
      <c r="G37" s="1">
        <v>70.5</v>
      </c>
      <c r="H37" s="11">
        <f t="shared" si="1"/>
        <v>14.100000000000001</v>
      </c>
      <c r="I37" s="1">
        <v>60</v>
      </c>
      <c r="J37" s="11">
        <f t="shared" si="4"/>
        <v>18</v>
      </c>
      <c r="K37" s="15">
        <v>60</v>
      </c>
      <c r="L37" s="11">
        <f t="shared" si="2"/>
        <v>21</v>
      </c>
      <c r="M37" s="1">
        <f t="shared" si="3"/>
        <v>65.849999999999994</v>
      </c>
      <c r="N37" s="12" t="s">
        <v>177</v>
      </c>
    </row>
    <row r="38" spans="2:15" x14ac:dyDescent="0.25">
      <c r="B38" s="1">
        <v>33</v>
      </c>
      <c r="C38" s="5" t="s">
        <v>89</v>
      </c>
      <c r="E38" s="1">
        <v>85</v>
      </c>
      <c r="F38" s="11">
        <f t="shared" si="0"/>
        <v>12.75</v>
      </c>
      <c r="G38" s="1">
        <v>55.9</v>
      </c>
      <c r="H38" s="11">
        <f t="shared" si="1"/>
        <v>11.18</v>
      </c>
      <c r="I38" s="1">
        <v>55</v>
      </c>
      <c r="J38" s="11">
        <f t="shared" si="4"/>
        <v>16.5</v>
      </c>
      <c r="K38" s="1">
        <v>50</v>
      </c>
      <c r="L38" s="11">
        <f t="shared" si="2"/>
        <v>17.5</v>
      </c>
      <c r="M38" s="1">
        <f t="shared" si="3"/>
        <v>57.93</v>
      </c>
      <c r="N38" s="12" t="s">
        <v>174</v>
      </c>
    </row>
    <row r="39" spans="2:15" x14ac:dyDescent="0.25">
      <c r="B39" s="1">
        <v>34</v>
      </c>
      <c r="C39" s="5" t="s">
        <v>90</v>
      </c>
      <c r="E39" s="1">
        <v>85</v>
      </c>
      <c r="F39" s="11">
        <f t="shared" si="0"/>
        <v>12.75</v>
      </c>
      <c r="G39" s="1">
        <v>64.400000000000006</v>
      </c>
      <c r="H39" s="11">
        <f t="shared" si="1"/>
        <v>12.880000000000003</v>
      </c>
      <c r="I39" s="1">
        <v>85</v>
      </c>
      <c r="J39" s="11">
        <f t="shared" si="4"/>
        <v>25.5</v>
      </c>
      <c r="K39" s="1">
        <v>85</v>
      </c>
      <c r="L39" s="11">
        <f t="shared" si="2"/>
        <v>29.749999999999996</v>
      </c>
      <c r="M39" s="1">
        <f t="shared" si="3"/>
        <v>80.88</v>
      </c>
      <c r="N39" s="12" t="s">
        <v>180</v>
      </c>
    </row>
    <row r="40" spans="2:15" x14ac:dyDescent="0.25">
      <c r="B40" s="1">
        <v>35</v>
      </c>
      <c r="C40" s="5" t="s">
        <v>91</v>
      </c>
      <c r="E40" s="1">
        <v>85</v>
      </c>
      <c r="F40" s="11">
        <f t="shared" si="0"/>
        <v>12.75</v>
      </c>
      <c r="G40" s="1">
        <v>66.8</v>
      </c>
      <c r="H40" s="11">
        <f t="shared" si="1"/>
        <v>13.36</v>
      </c>
      <c r="I40" s="1">
        <v>90</v>
      </c>
      <c r="J40" s="11">
        <f t="shared" si="4"/>
        <v>27</v>
      </c>
      <c r="K40" s="1">
        <v>85</v>
      </c>
      <c r="L40" s="11">
        <f t="shared" si="2"/>
        <v>29.749999999999996</v>
      </c>
      <c r="M40" s="1">
        <f t="shared" si="3"/>
        <v>82.86</v>
      </c>
      <c r="N40" s="12" t="s">
        <v>180</v>
      </c>
    </row>
    <row r="41" spans="2:15" x14ac:dyDescent="0.25">
      <c r="B41" s="1">
        <v>36</v>
      </c>
      <c r="C41" s="5" t="s">
        <v>92</v>
      </c>
      <c r="E41" s="1">
        <v>0</v>
      </c>
      <c r="F41" s="11">
        <f t="shared" si="0"/>
        <v>0</v>
      </c>
      <c r="G41" s="1">
        <v>45.8</v>
      </c>
      <c r="H41" s="11">
        <f t="shared" si="1"/>
        <v>9.16</v>
      </c>
      <c r="I41" s="1">
        <v>80</v>
      </c>
      <c r="J41" s="11">
        <f t="shared" si="4"/>
        <v>24</v>
      </c>
      <c r="K41" s="1">
        <v>45</v>
      </c>
      <c r="L41" s="11">
        <f t="shared" si="2"/>
        <v>15.749999999999998</v>
      </c>
      <c r="M41" s="1">
        <f t="shared" si="3"/>
        <v>48.91</v>
      </c>
      <c r="N41" s="12" t="s">
        <v>173</v>
      </c>
    </row>
    <row r="42" spans="2:15" x14ac:dyDescent="0.25">
      <c r="B42" s="1">
        <v>37</v>
      </c>
      <c r="C42" s="5" t="s">
        <v>30</v>
      </c>
      <c r="E42" s="1">
        <v>85</v>
      </c>
      <c r="F42" s="11">
        <f t="shared" si="0"/>
        <v>12.75</v>
      </c>
      <c r="G42" s="1">
        <v>76.3</v>
      </c>
      <c r="H42" s="11">
        <f t="shared" si="1"/>
        <v>15.26</v>
      </c>
      <c r="I42" s="1">
        <v>95</v>
      </c>
      <c r="J42" s="11">
        <f t="shared" si="4"/>
        <v>28.5</v>
      </c>
      <c r="K42" s="1">
        <v>75</v>
      </c>
      <c r="L42" s="11">
        <f t="shared" si="2"/>
        <v>26.25</v>
      </c>
      <c r="M42" s="1">
        <f t="shared" si="3"/>
        <v>82.759999999999991</v>
      </c>
      <c r="N42" s="12" t="s">
        <v>180</v>
      </c>
    </row>
    <row r="43" spans="2:15" x14ac:dyDescent="0.25">
      <c r="B43" s="1">
        <v>38</v>
      </c>
      <c r="C43" s="5" t="s">
        <v>31</v>
      </c>
      <c r="E43" s="1">
        <v>85</v>
      </c>
      <c r="F43" s="11">
        <f t="shared" si="0"/>
        <v>12.75</v>
      </c>
      <c r="G43" s="1">
        <v>74.400000000000006</v>
      </c>
      <c r="H43" s="11">
        <f t="shared" si="1"/>
        <v>14.880000000000003</v>
      </c>
      <c r="I43" s="1">
        <v>90</v>
      </c>
      <c r="J43" s="11">
        <f t="shared" si="4"/>
        <v>27</v>
      </c>
      <c r="K43" s="1">
        <v>55</v>
      </c>
      <c r="L43" s="11">
        <f t="shared" si="2"/>
        <v>19.25</v>
      </c>
      <c r="M43" s="1">
        <f t="shared" si="3"/>
        <v>73.88</v>
      </c>
      <c r="N43" s="12" t="s">
        <v>172</v>
      </c>
    </row>
    <row r="44" spans="2:15" x14ac:dyDescent="0.25">
      <c r="B44" s="1">
        <v>39</v>
      </c>
      <c r="C44" s="5" t="s">
        <v>93</v>
      </c>
      <c r="E44" s="1">
        <v>0</v>
      </c>
      <c r="F44" s="11">
        <f t="shared" si="0"/>
        <v>0</v>
      </c>
      <c r="G44" s="1">
        <v>33.799999999999997</v>
      </c>
      <c r="H44" s="11">
        <f t="shared" si="1"/>
        <v>6.76</v>
      </c>
      <c r="I44" s="1">
        <v>75</v>
      </c>
      <c r="J44" s="11">
        <f t="shared" si="4"/>
        <v>22.5</v>
      </c>
      <c r="K44" s="1">
        <v>55</v>
      </c>
      <c r="L44" s="11">
        <f t="shared" si="2"/>
        <v>19.25</v>
      </c>
      <c r="M44" s="1">
        <f t="shared" si="3"/>
        <v>48.51</v>
      </c>
      <c r="N44" s="12" t="s">
        <v>173</v>
      </c>
    </row>
    <row r="45" spans="2:15" x14ac:dyDescent="0.25">
      <c r="B45" s="1">
        <v>40</v>
      </c>
      <c r="C45" s="5" t="s">
        <v>94</v>
      </c>
      <c r="E45" s="1">
        <v>70</v>
      </c>
      <c r="F45" s="11">
        <f t="shared" si="0"/>
        <v>10.5</v>
      </c>
      <c r="G45" s="1">
        <v>48.5</v>
      </c>
      <c r="H45" s="11">
        <f t="shared" si="1"/>
        <v>9.7000000000000011</v>
      </c>
      <c r="I45" s="1">
        <v>65</v>
      </c>
      <c r="J45" s="11">
        <f t="shared" si="4"/>
        <v>19.5</v>
      </c>
      <c r="K45" s="1">
        <v>65</v>
      </c>
      <c r="L45" s="11">
        <f t="shared" si="2"/>
        <v>22.75</v>
      </c>
      <c r="M45" s="1">
        <f t="shared" si="3"/>
        <v>62.45</v>
      </c>
      <c r="N45" s="12" t="s">
        <v>175</v>
      </c>
    </row>
    <row r="46" spans="2:15" x14ac:dyDescent="0.25">
      <c r="B46" s="1"/>
    </row>
    <row r="47" spans="2:15" x14ac:dyDescent="0.25">
      <c r="B47" s="1"/>
    </row>
    <row r="48" spans="2:15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5462D-AF8A-4B04-A3E9-2BD260BE6259}">
  <dimension ref="B1:O29"/>
  <sheetViews>
    <sheetView topLeftCell="A8" workbookViewId="0">
      <selection activeCell="Q16" sqref="Q16"/>
    </sheetView>
  </sheetViews>
  <sheetFormatPr defaultRowHeight="15" x14ac:dyDescent="0.25"/>
  <cols>
    <col min="3" max="3" width="35.140625" customWidth="1"/>
  </cols>
  <sheetData>
    <row r="1" spans="2:15" x14ac:dyDescent="0.25">
      <c r="B1" t="s">
        <v>57</v>
      </c>
    </row>
    <row r="5" spans="2:15" x14ac:dyDescent="0.25">
      <c r="B5" s="1" t="s">
        <v>0</v>
      </c>
      <c r="C5" s="1" t="s">
        <v>1</v>
      </c>
      <c r="E5" s="1" t="s">
        <v>2</v>
      </c>
      <c r="F5" s="2">
        <v>0.15</v>
      </c>
      <c r="G5" s="1" t="s">
        <v>3</v>
      </c>
      <c r="H5" s="2">
        <v>0.2</v>
      </c>
      <c r="I5" s="1" t="s">
        <v>4</v>
      </c>
      <c r="J5" s="2">
        <v>0.3</v>
      </c>
      <c r="K5" s="1" t="s">
        <v>5</v>
      </c>
      <c r="L5" s="2">
        <v>0.35</v>
      </c>
      <c r="M5" s="1" t="s">
        <v>6</v>
      </c>
      <c r="N5" s="3" t="s">
        <v>7</v>
      </c>
    </row>
    <row r="6" spans="2:15" x14ac:dyDescent="0.25">
      <c r="B6" s="1" t="s">
        <v>162</v>
      </c>
      <c r="C6" s="9" t="s">
        <v>163</v>
      </c>
      <c r="E6" s="1">
        <v>80</v>
      </c>
      <c r="F6" s="10">
        <f t="shared" ref="F6:F29" si="0">E6*15%</f>
        <v>12</v>
      </c>
      <c r="G6" s="1">
        <v>50</v>
      </c>
      <c r="H6" s="10">
        <f>G6*20%</f>
        <v>10</v>
      </c>
      <c r="I6" s="1">
        <v>55</v>
      </c>
      <c r="J6" s="10">
        <f>I6*30%</f>
        <v>16.5</v>
      </c>
      <c r="K6" s="1">
        <v>70</v>
      </c>
      <c r="L6" s="10">
        <f>K6*35%</f>
        <v>24.5</v>
      </c>
      <c r="M6" s="1">
        <f>SUM(F6+H6+J6+L6)</f>
        <v>63</v>
      </c>
      <c r="N6" s="14" t="s">
        <v>175</v>
      </c>
    </row>
    <row r="7" spans="2:15" x14ac:dyDescent="0.25">
      <c r="B7" s="1">
        <v>2</v>
      </c>
      <c r="C7" s="8" t="s">
        <v>47</v>
      </c>
      <c r="E7" s="1">
        <v>0</v>
      </c>
      <c r="F7" s="10">
        <f t="shared" si="0"/>
        <v>0</v>
      </c>
      <c r="G7" s="1">
        <v>50</v>
      </c>
      <c r="H7" s="10">
        <f t="shared" ref="H7:H29" si="1">G7*20%</f>
        <v>10</v>
      </c>
      <c r="I7" s="1">
        <v>55</v>
      </c>
      <c r="J7" s="10">
        <f t="shared" ref="J7:J29" si="2">I7*30%</f>
        <v>16.5</v>
      </c>
      <c r="K7" s="1">
        <v>80</v>
      </c>
      <c r="L7" s="10">
        <f t="shared" ref="L7:L29" si="3">K7*35%</f>
        <v>28</v>
      </c>
      <c r="M7" s="1">
        <f t="shared" ref="M7:M29" si="4">SUM(F7+H7+J7+L7)</f>
        <v>54.5</v>
      </c>
      <c r="N7" s="12" t="s">
        <v>179</v>
      </c>
      <c r="O7" t="s">
        <v>183</v>
      </c>
    </row>
    <row r="8" spans="2:15" x14ac:dyDescent="0.25">
      <c r="B8" s="1">
        <v>3</v>
      </c>
      <c r="C8" s="8" t="s">
        <v>155</v>
      </c>
      <c r="E8" s="1">
        <v>85</v>
      </c>
      <c r="F8" s="10">
        <f t="shared" si="0"/>
        <v>12.75</v>
      </c>
      <c r="G8" s="1">
        <v>70</v>
      </c>
      <c r="H8" s="10">
        <f t="shared" si="1"/>
        <v>14</v>
      </c>
      <c r="I8" s="1">
        <v>60</v>
      </c>
      <c r="J8" s="10">
        <f t="shared" si="2"/>
        <v>18</v>
      </c>
      <c r="K8" s="1">
        <v>75</v>
      </c>
      <c r="L8" s="10">
        <f t="shared" si="3"/>
        <v>26.25</v>
      </c>
      <c r="M8" s="1">
        <f t="shared" si="4"/>
        <v>71</v>
      </c>
      <c r="N8" s="12" t="s">
        <v>172</v>
      </c>
    </row>
    <row r="9" spans="2:15" x14ac:dyDescent="0.25">
      <c r="B9" s="1">
        <v>4</v>
      </c>
      <c r="C9" s="8" t="s">
        <v>48</v>
      </c>
      <c r="E9" s="1">
        <v>85</v>
      </c>
      <c r="F9" s="10">
        <f t="shared" si="0"/>
        <v>12.75</v>
      </c>
      <c r="G9" s="1">
        <v>0</v>
      </c>
      <c r="H9" s="10">
        <f t="shared" si="1"/>
        <v>0</v>
      </c>
      <c r="I9" s="1">
        <v>45</v>
      </c>
      <c r="J9" s="10">
        <f t="shared" si="2"/>
        <v>13.5</v>
      </c>
      <c r="K9" s="1">
        <v>50</v>
      </c>
      <c r="L9" s="10">
        <f t="shared" si="3"/>
        <v>17.5</v>
      </c>
      <c r="M9" s="1">
        <f t="shared" si="4"/>
        <v>43.75</v>
      </c>
      <c r="N9" s="12" t="s">
        <v>176</v>
      </c>
      <c r="O9" t="s">
        <v>183</v>
      </c>
    </row>
    <row r="10" spans="2:15" x14ac:dyDescent="0.25">
      <c r="B10" s="1">
        <v>5</v>
      </c>
      <c r="C10" s="8" t="s">
        <v>150</v>
      </c>
      <c r="E10" s="1">
        <v>85</v>
      </c>
      <c r="F10" s="10">
        <f t="shared" si="0"/>
        <v>12.75</v>
      </c>
      <c r="G10" s="1">
        <v>75</v>
      </c>
      <c r="H10" s="10">
        <f t="shared" si="1"/>
        <v>15</v>
      </c>
      <c r="I10" s="1">
        <v>80</v>
      </c>
      <c r="J10" s="10">
        <f t="shared" si="2"/>
        <v>24</v>
      </c>
      <c r="K10" s="1">
        <v>90</v>
      </c>
      <c r="L10" s="10">
        <f t="shared" si="3"/>
        <v>31.499999999999996</v>
      </c>
      <c r="M10" s="1">
        <f t="shared" si="4"/>
        <v>83.25</v>
      </c>
      <c r="N10" s="12" t="s">
        <v>180</v>
      </c>
    </row>
    <row r="11" spans="2:15" x14ac:dyDescent="0.25">
      <c r="B11" s="1">
        <v>6</v>
      </c>
      <c r="C11" s="8" t="s">
        <v>49</v>
      </c>
      <c r="E11" s="1">
        <v>75</v>
      </c>
      <c r="F11" s="10">
        <f t="shared" si="0"/>
        <v>11.25</v>
      </c>
      <c r="G11" s="1">
        <v>80</v>
      </c>
      <c r="H11" s="10">
        <f t="shared" si="1"/>
        <v>16</v>
      </c>
      <c r="I11" s="1">
        <v>65</v>
      </c>
      <c r="J11" s="10">
        <f t="shared" si="2"/>
        <v>19.5</v>
      </c>
      <c r="K11" s="1">
        <v>85</v>
      </c>
      <c r="L11" s="10">
        <f t="shared" si="3"/>
        <v>29.749999999999996</v>
      </c>
      <c r="M11" s="1">
        <f t="shared" si="4"/>
        <v>76.5</v>
      </c>
      <c r="N11" s="12" t="s">
        <v>178</v>
      </c>
    </row>
    <row r="12" spans="2:15" x14ac:dyDescent="0.25">
      <c r="B12" s="1">
        <v>7</v>
      </c>
      <c r="C12" s="8" t="s">
        <v>158</v>
      </c>
      <c r="E12" s="1">
        <v>0</v>
      </c>
      <c r="F12" s="10">
        <f t="shared" si="0"/>
        <v>0</v>
      </c>
      <c r="G12" s="1">
        <v>75</v>
      </c>
      <c r="H12" s="10">
        <f t="shared" si="1"/>
        <v>15</v>
      </c>
      <c r="I12" s="1">
        <v>65</v>
      </c>
      <c r="J12" s="10">
        <f t="shared" si="2"/>
        <v>19.5</v>
      </c>
      <c r="K12" s="1">
        <v>80</v>
      </c>
      <c r="L12" s="10">
        <f t="shared" si="3"/>
        <v>28</v>
      </c>
      <c r="M12" s="1">
        <f t="shared" si="4"/>
        <v>62.5</v>
      </c>
      <c r="N12" s="12" t="s">
        <v>175</v>
      </c>
    </row>
    <row r="13" spans="2:15" x14ac:dyDescent="0.25">
      <c r="B13" s="1">
        <v>8</v>
      </c>
      <c r="C13" s="8" t="s">
        <v>151</v>
      </c>
      <c r="E13" s="1">
        <v>75</v>
      </c>
      <c r="F13" s="10">
        <f t="shared" si="0"/>
        <v>11.25</v>
      </c>
      <c r="G13" s="1">
        <v>70</v>
      </c>
      <c r="H13" s="10">
        <f t="shared" si="1"/>
        <v>14</v>
      </c>
      <c r="I13" s="1">
        <v>50</v>
      </c>
      <c r="J13" s="10">
        <f t="shared" si="2"/>
        <v>15</v>
      </c>
      <c r="K13" s="1">
        <v>80</v>
      </c>
      <c r="L13" s="10">
        <f t="shared" si="3"/>
        <v>28</v>
      </c>
      <c r="M13" s="1">
        <f t="shared" si="4"/>
        <v>68.25</v>
      </c>
      <c r="N13" s="12" t="s">
        <v>177</v>
      </c>
    </row>
    <row r="14" spans="2:15" x14ac:dyDescent="0.25">
      <c r="B14" s="1">
        <v>9</v>
      </c>
      <c r="C14" s="8" t="s">
        <v>157</v>
      </c>
      <c r="E14" s="1">
        <v>85</v>
      </c>
      <c r="F14" s="10">
        <f t="shared" si="0"/>
        <v>12.75</v>
      </c>
      <c r="G14" s="1">
        <v>50</v>
      </c>
      <c r="H14" s="10">
        <f t="shared" si="1"/>
        <v>10</v>
      </c>
      <c r="I14" s="1">
        <v>65</v>
      </c>
      <c r="J14" s="10">
        <f t="shared" si="2"/>
        <v>19.5</v>
      </c>
      <c r="K14" s="1">
        <v>65</v>
      </c>
      <c r="L14" s="10">
        <f t="shared" si="3"/>
        <v>22.75</v>
      </c>
      <c r="M14" s="1">
        <f t="shared" si="4"/>
        <v>65</v>
      </c>
      <c r="N14" s="12" t="s">
        <v>177</v>
      </c>
    </row>
    <row r="15" spans="2:15" x14ac:dyDescent="0.25">
      <c r="B15" s="1">
        <v>10</v>
      </c>
      <c r="C15" s="8" t="s">
        <v>50</v>
      </c>
      <c r="E15" s="1">
        <v>85</v>
      </c>
      <c r="F15" s="10">
        <f t="shared" si="0"/>
        <v>12.75</v>
      </c>
      <c r="G15" s="1">
        <v>80</v>
      </c>
      <c r="H15" s="10">
        <f t="shared" si="1"/>
        <v>16</v>
      </c>
      <c r="I15" s="1">
        <v>72</v>
      </c>
      <c r="J15" s="10">
        <f t="shared" si="2"/>
        <v>21.599999999999998</v>
      </c>
      <c r="K15" s="1">
        <v>85</v>
      </c>
      <c r="L15" s="10">
        <f t="shared" si="3"/>
        <v>29.749999999999996</v>
      </c>
      <c r="M15" s="1">
        <f t="shared" si="4"/>
        <v>80.099999999999994</v>
      </c>
      <c r="N15" s="12" t="s">
        <v>180</v>
      </c>
    </row>
    <row r="16" spans="2:15" x14ac:dyDescent="0.25">
      <c r="B16" s="1">
        <v>11</v>
      </c>
      <c r="C16" s="8" t="s">
        <v>164</v>
      </c>
      <c r="E16" s="1">
        <v>0</v>
      </c>
      <c r="F16" s="10">
        <f t="shared" si="0"/>
        <v>0</v>
      </c>
      <c r="G16" s="1">
        <v>0</v>
      </c>
      <c r="H16" s="10">
        <f t="shared" si="1"/>
        <v>0</v>
      </c>
      <c r="I16" s="1">
        <v>55</v>
      </c>
      <c r="J16" s="10">
        <f t="shared" si="2"/>
        <v>16.5</v>
      </c>
      <c r="K16" s="1">
        <v>70</v>
      </c>
      <c r="L16" s="10">
        <f t="shared" si="3"/>
        <v>24.5</v>
      </c>
      <c r="M16" s="1">
        <f t="shared" si="4"/>
        <v>41</v>
      </c>
      <c r="N16" s="12" t="s">
        <v>176</v>
      </c>
    </row>
    <row r="17" spans="2:14" x14ac:dyDescent="0.25">
      <c r="B17" s="1">
        <v>12</v>
      </c>
      <c r="C17" s="8" t="s">
        <v>51</v>
      </c>
      <c r="E17" s="1">
        <v>85</v>
      </c>
      <c r="F17" s="10">
        <f t="shared" si="0"/>
        <v>12.75</v>
      </c>
      <c r="G17" s="1">
        <v>85</v>
      </c>
      <c r="H17" s="10">
        <f t="shared" si="1"/>
        <v>17</v>
      </c>
      <c r="I17" s="1">
        <v>70</v>
      </c>
      <c r="J17" s="10">
        <f t="shared" si="2"/>
        <v>21</v>
      </c>
      <c r="K17" s="1">
        <v>85</v>
      </c>
      <c r="L17" s="10">
        <f t="shared" si="3"/>
        <v>29.749999999999996</v>
      </c>
      <c r="M17" s="1">
        <f t="shared" si="4"/>
        <v>80.5</v>
      </c>
      <c r="N17" s="12" t="s">
        <v>180</v>
      </c>
    </row>
    <row r="18" spans="2:14" x14ac:dyDescent="0.25">
      <c r="B18" s="1">
        <v>13</v>
      </c>
      <c r="C18" s="8" t="s">
        <v>52</v>
      </c>
      <c r="E18" s="1">
        <v>85</v>
      </c>
      <c r="F18" s="10">
        <f t="shared" si="0"/>
        <v>12.75</v>
      </c>
      <c r="G18" s="1">
        <v>80</v>
      </c>
      <c r="H18" s="10">
        <f t="shared" si="1"/>
        <v>16</v>
      </c>
      <c r="I18" s="1">
        <v>60</v>
      </c>
      <c r="J18" s="10">
        <f t="shared" si="2"/>
        <v>18</v>
      </c>
      <c r="K18" s="1">
        <v>82</v>
      </c>
      <c r="L18" s="10">
        <f t="shared" si="3"/>
        <v>28.7</v>
      </c>
      <c r="M18" s="1">
        <f t="shared" si="4"/>
        <v>75.45</v>
      </c>
      <c r="N18" s="12" t="s">
        <v>178</v>
      </c>
    </row>
    <row r="19" spans="2:14" x14ac:dyDescent="0.25">
      <c r="B19" s="1">
        <v>14</v>
      </c>
      <c r="C19" s="8" t="s">
        <v>152</v>
      </c>
      <c r="E19" s="1">
        <v>85</v>
      </c>
      <c r="F19" s="10">
        <f t="shared" si="0"/>
        <v>12.75</v>
      </c>
      <c r="G19" s="1">
        <v>75</v>
      </c>
      <c r="H19" s="10">
        <f t="shared" si="1"/>
        <v>15</v>
      </c>
      <c r="I19" s="1">
        <v>60</v>
      </c>
      <c r="J19" s="10">
        <f t="shared" si="2"/>
        <v>18</v>
      </c>
      <c r="K19" s="1">
        <v>75</v>
      </c>
      <c r="L19" s="10">
        <f t="shared" si="3"/>
        <v>26.25</v>
      </c>
      <c r="M19" s="1">
        <f t="shared" si="4"/>
        <v>72</v>
      </c>
      <c r="N19" s="12" t="s">
        <v>172</v>
      </c>
    </row>
    <row r="20" spans="2:14" x14ac:dyDescent="0.25">
      <c r="B20" s="1">
        <v>15</v>
      </c>
      <c r="C20" s="8" t="s">
        <v>53</v>
      </c>
      <c r="E20" s="1">
        <v>85</v>
      </c>
      <c r="F20" s="10">
        <f t="shared" si="0"/>
        <v>12.75</v>
      </c>
      <c r="G20" s="1">
        <v>0</v>
      </c>
      <c r="H20" s="10">
        <f t="shared" si="1"/>
        <v>0</v>
      </c>
      <c r="I20" s="1">
        <v>60</v>
      </c>
      <c r="J20" s="10">
        <f t="shared" si="2"/>
        <v>18</v>
      </c>
      <c r="K20" s="1">
        <v>85</v>
      </c>
      <c r="L20" s="10">
        <f t="shared" si="3"/>
        <v>29.749999999999996</v>
      </c>
      <c r="M20" s="1">
        <f t="shared" si="4"/>
        <v>60.5</v>
      </c>
      <c r="N20" s="12" t="s">
        <v>175</v>
      </c>
    </row>
    <row r="21" spans="2:14" x14ac:dyDescent="0.25">
      <c r="B21" s="1">
        <v>16</v>
      </c>
      <c r="C21" s="8" t="s">
        <v>159</v>
      </c>
      <c r="E21" s="1">
        <v>85</v>
      </c>
      <c r="F21" s="10">
        <f t="shared" si="0"/>
        <v>12.75</v>
      </c>
      <c r="G21" s="1">
        <v>80</v>
      </c>
      <c r="H21" s="10">
        <f t="shared" si="1"/>
        <v>16</v>
      </c>
      <c r="I21" s="1">
        <v>72</v>
      </c>
      <c r="J21" s="10">
        <f t="shared" si="2"/>
        <v>21.599999999999998</v>
      </c>
      <c r="K21" s="1">
        <v>85</v>
      </c>
      <c r="L21" s="10">
        <f t="shared" si="3"/>
        <v>29.749999999999996</v>
      </c>
      <c r="M21" s="1">
        <f t="shared" si="4"/>
        <v>80.099999999999994</v>
      </c>
      <c r="N21" s="12" t="s">
        <v>180</v>
      </c>
    </row>
    <row r="22" spans="2:14" x14ac:dyDescent="0.25">
      <c r="B22" s="1">
        <v>17</v>
      </c>
      <c r="C22" s="8" t="s">
        <v>54</v>
      </c>
      <c r="E22" s="1">
        <v>85</v>
      </c>
      <c r="F22" s="10">
        <f t="shared" si="0"/>
        <v>12.75</v>
      </c>
      <c r="G22" s="1">
        <v>80</v>
      </c>
      <c r="H22" s="10">
        <f t="shared" si="1"/>
        <v>16</v>
      </c>
      <c r="I22" s="1">
        <v>70</v>
      </c>
      <c r="J22" s="10">
        <f t="shared" si="2"/>
        <v>21</v>
      </c>
      <c r="K22" s="1">
        <v>80</v>
      </c>
      <c r="L22" s="10">
        <f t="shared" si="3"/>
        <v>28</v>
      </c>
      <c r="M22" s="1">
        <f t="shared" si="4"/>
        <v>77.75</v>
      </c>
      <c r="N22" s="12" t="s">
        <v>178</v>
      </c>
    </row>
    <row r="23" spans="2:14" x14ac:dyDescent="0.25">
      <c r="B23" s="1">
        <v>18</v>
      </c>
      <c r="C23" s="8" t="s">
        <v>26</v>
      </c>
      <c r="E23" s="1">
        <v>0</v>
      </c>
      <c r="F23" s="10">
        <f t="shared" si="0"/>
        <v>0</v>
      </c>
      <c r="G23" s="1">
        <v>0</v>
      </c>
      <c r="H23" s="10">
        <f t="shared" si="1"/>
        <v>0</v>
      </c>
      <c r="I23" s="1">
        <v>0</v>
      </c>
      <c r="J23" s="10">
        <f t="shared" si="2"/>
        <v>0</v>
      </c>
      <c r="K23" s="1">
        <v>0</v>
      </c>
      <c r="L23" s="10">
        <f t="shared" si="3"/>
        <v>0</v>
      </c>
      <c r="M23" s="1">
        <f t="shared" si="4"/>
        <v>0</v>
      </c>
      <c r="N23" s="12" t="s">
        <v>176</v>
      </c>
    </row>
    <row r="24" spans="2:14" x14ac:dyDescent="0.25">
      <c r="B24" s="1">
        <v>19</v>
      </c>
      <c r="C24" s="8" t="s">
        <v>153</v>
      </c>
      <c r="E24" s="1">
        <v>0</v>
      </c>
      <c r="F24" s="10">
        <f t="shared" si="0"/>
        <v>0</v>
      </c>
      <c r="G24" s="1">
        <v>70</v>
      </c>
      <c r="H24" s="10">
        <f t="shared" si="1"/>
        <v>14</v>
      </c>
      <c r="I24" s="1">
        <v>62</v>
      </c>
      <c r="J24" s="10">
        <f t="shared" si="2"/>
        <v>18.599999999999998</v>
      </c>
      <c r="K24" s="1">
        <v>65</v>
      </c>
      <c r="L24" s="10">
        <f t="shared" si="3"/>
        <v>22.75</v>
      </c>
      <c r="M24" s="1">
        <f t="shared" si="4"/>
        <v>55.349999999999994</v>
      </c>
      <c r="N24" s="12" t="s">
        <v>174</v>
      </c>
    </row>
    <row r="25" spans="2:14" x14ac:dyDescent="0.25">
      <c r="B25" s="1">
        <v>20</v>
      </c>
      <c r="C25" s="8" t="s">
        <v>160</v>
      </c>
      <c r="E25" s="1">
        <v>85</v>
      </c>
      <c r="F25" s="10">
        <f t="shared" si="0"/>
        <v>12.75</v>
      </c>
      <c r="G25" s="1">
        <v>80</v>
      </c>
      <c r="H25" s="10">
        <f t="shared" si="1"/>
        <v>16</v>
      </c>
      <c r="I25" s="1">
        <v>55</v>
      </c>
      <c r="J25" s="10">
        <f t="shared" si="2"/>
        <v>16.5</v>
      </c>
      <c r="K25" s="1">
        <v>80</v>
      </c>
      <c r="L25" s="10">
        <f t="shared" si="3"/>
        <v>28</v>
      </c>
      <c r="M25" s="1">
        <f t="shared" si="4"/>
        <v>73.25</v>
      </c>
      <c r="N25" s="12" t="s">
        <v>172</v>
      </c>
    </row>
    <row r="26" spans="2:14" x14ac:dyDescent="0.25">
      <c r="B26" s="1">
        <v>21</v>
      </c>
      <c r="C26" s="8" t="s">
        <v>154</v>
      </c>
      <c r="E26" s="1">
        <v>0</v>
      </c>
      <c r="F26" s="10">
        <f t="shared" si="0"/>
        <v>0</v>
      </c>
      <c r="G26" s="1">
        <v>0</v>
      </c>
      <c r="H26" s="10">
        <f t="shared" si="1"/>
        <v>0</v>
      </c>
      <c r="I26" s="1">
        <v>0</v>
      </c>
      <c r="J26" s="10">
        <f t="shared" si="2"/>
        <v>0</v>
      </c>
      <c r="K26" s="1">
        <v>0</v>
      </c>
      <c r="L26" s="10">
        <f t="shared" si="3"/>
        <v>0</v>
      </c>
      <c r="M26" s="1">
        <f t="shared" si="4"/>
        <v>0</v>
      </c>
      <c r="N26" s="12" t="s">
        <v>176</v>
      </c>
    </row>
    <row r="27" spans="2:14" x14ac:dyDescent="0.25">
      <c r="B27" s="1">
        <v>22</v>
      </c>
      <c r="C27" s="8" t="s">
        <v>55</v>
      </c>
      <c r="E27" s="1">
        <v>85</v>
      </c>
      <c r="F27" s="10">
        <f t="shared" si="0"/>
        <v>12.75</v>
      </c>
      <c r="G27" s="1">
        <v>80</v>
      </c>
      <c r="H27" s="10">
        <f t="shared" si="1"/>
        <v>16</v>
      </c>
      <c r="I27" s="1">
        <v>55</v>
      </c>
      <c r="J27" s="10">
        <f t="shared" si="2"/>
        <v>16.5</v>
      </c>
      <c r="K27" s="1">
        <v>75</v>
      </c>
      <c r="L27" s="10">
        <f t="shared" si="3"/>
        <v>26.25</v>
      </c>
      <c r="M27" s="1">
        <f t="shared" si="4"/>
        <v>71.5</v>
      </c>
      <c r="N27" s="12" t="s">
        <v>172</v>
      </c>
    </row>
    <row r="28" spans="2:14" x14ac:dyDescent="0.25">
      <c r="B28" s="1">
        <v>23</v>
      </c>
      <c r="C28" s="8" t="s">
        <v>56</v>
      </c>
      <c r="E28" s="1">
        <v>85</v>
      </c>
      <c r="F28" s="10">
        <f t="shared" si="0"/>
        <v>12.75</v>
      </c>
      <c r="G28" s="1">
        <v>80</v>
      </c>
      <c r="H28" s="10">
        <f t="shared" si="1"/>
        <v>16</v>
      </c>
      <c r="I28" s="1">
        <v>60</v>
      </c>
      <c r="J28" s="10">
        <f t="shared" si="2"/>
        <v>18</v>
      </c>
      <c r="K28" s="1">
        <v>75</v>
      </c>
      <c r="L28" s="10">
        <f t="shared" si="3"/>
        <v>26.25</v>
      </c>
      <c r="M28" s="1">
        <f t="shared" si="4"/>
        <v>73</v>
      </c>
      <c r="N28" s="12" t="s">
        <v>172</v>
      </c>
    </row>
    <row r="29" spans="2:14" x14ac:dyDescent="0.25">
      <c r="B29" s="1">
        <v>24</v>
      </c>
      <c r="C29" s="8" t="s">
        <v>161</v>
      </c>
      <c r="E29" s="1">
        <v>85</v>
      </c>
      <c r="F29" s="10">
        <f t="shared" si="0"/>
        <v>12.75</v>
      </c>
      <c r="G29" s="1">
        <v>60</v>
      </c>
      <c r="H29" s="10">
        <f t="shared" si="1"/>
        <v>12</v>
      </c>
      <c r="I29" s="1">
        <v>60</v>
      </c>
      <c r="J29" s="10">
        <f t="shared" si="2"/>
        <v>18</v>
      </c>
      <c r="K29" s="1">
        <v>80</v>
      </c>
      <c r="L29" s="10">
        <f t="shared" si="3"/>
        <v>28</v>
      </c>
      <c r="M29" s="1">
        <f t="shared" si="4"/>
        <v>70.75</v>
      </c>
      <c r="N29" s="12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7B33C-6254-46C2-844F-C804DE5417DD}">
  <dimension ref="B2:P45"/>
  <sheetViews>
    <sheetView tabSelected="1" topLeftCell="A4" workbookViewId="0">
      <selection activeCell="P6" sqref="P6"/>
    </sheetView>
  </sheetViews>
  <sheetFormatPr defaultRowHeight="15" x14ac:dyDescent="0.25"/>
  <cols>
    <col min="3" max="3" width="35.42578125" customWidth="1"/>
  </cols>
  <sheetData>
    <row r="2" spans="2:14" x14ac:dyDescent="0.25">
      <c r="C2" t="s">
        <v>46</v>
      </c>
    </row>
    <row r="4" spans="2:14" x14ac:dyDescent="0.25">
      <c r="B4" s="1" t="s">
        <v>0</v>
      </c>
      <c r="C4" s="1" t="s">
        <v>1</v>
      </c>
      <c r="E4" s="1" t="s">
        <v>2</v>
      </c>
      <c r="F4" s="2">
        <v>0.15</v>
      </c>
      <c r="G4" s="1" t="s">
        <v>3</v>
      </c>
      <c r="H4" s="2">
        <v>0.2</v>
      </c>
      <c r="I4" s="1" t="s">
        <v>4</v>
      </c>
      <c r="J4" s="2">
        <v>0.3</v>
      </c>
      <c r="K4" s="1" t="s">
        <v>5</v>
      </c>
      <c r="L4" s="2">
        <v>0.35</v>
      </c>
      <c r="M4" s="1" t="s">
        <v>6</v>
      </c>
      <c r="N4" s="3" t="s">
        <v>7</v>
      </c>
    </row>
    <row r="5" spans="2:14" x14ac:dyDescent="0.25">
      <c r="B5" s="1">
        <v>1</v>
      </c>
      <c r="C5" s="6" t="s">
        <v>11</v>
      </c>
      <c r="E5" s="1">
        <v>80</v>
      </c>
      <c r="F5" s="11">
        <f>E5*15%</f>
        <v>12</v>
      </c>
      <c r="G5" s="13">
        <v>78.5</v>
      </c>
      <c r="H5" s="11">
        <f>G5*20%</f>
        <v>15.700000000000001</v>
      </c>
      <c r="I5" s="1">
        <v>80</v>
      </c>
      <c r="J5" s="11">
        <f>I5*30%</f>
        <v>24</v>
      </c>
      <c r="K5" s="1">
        <v>55</v>
      </c>
      <c r="L5" s="11">
        <f>K5*35%</f>
        <v>19.25</v>
      </c>
      <c r="M5" s="12">
        <f>SUM(F5+H5+J5+L5)</f>
        <v>70.95</v>
      </c>
      <c r="N5" s="1" t="s">
        <v>172</v>
      </c>
    </row>
    <row r="6" spans="2:14" x14ac:dyDescent="0.25">
      <c r="B6" s="1">
        <v>2</v>
      </c>
      <c r="C6" s="6" t="s">
        <v>12</v>
      </c>
      <c r="E6" s="1">
        <v>85</v>
      </c>
      <c r="F6" s="11">
        <f t="shared" ref="F6:F43" si="0">E6*15%</f>
        <v>12.75</v>
      </c>
      <c r="G6" s="13">
        <v>67.8</v>
      </c>
      <c r="H6" s="11">
        <f t="shared" ref="H6:H44" si="1">G6*20%</f>
        <v>13.56</v>
      </c>
      <c r="I6" s="1">
        <v>90</v>
      </c>
      <c r="J6" s="11">
        <f t="shared" ref="J6:J44" si="2">I6*30%</f>
        <v>27</v>
      </c>
      <c r="K6" s="1">
        <v>65</v>
      </c>
      <c r="L6" s="11">
        <f t="shared" ref="L6:L44" si="3">K6*35%</f>
        <v>22.75</v>
      </c>
      <c r="M6" s="12">
        <f t="shared" ref="M6:M44" si="4">SUM(F6+H6+J6+L6)</f>
        <v>76.06</v>
      </c>
      <c r="N6" s="1" t="s">
        <v>178</v>
      </c>
    </row>
    <row r="7" spans="2:14" x14ac:dyDescent="0.25">
      <c r="B7" s="1">
        <v>3</v>
      </c>
      <c r="C7" s="6" t="s">
        <v>13</v>
      </c>
      <c r="E7" s="1">
        <v>85</v>
      </c>
      <c r="F7" s="11">
        <f t="shared" si="0"/>
        <v>12.75</v>
      </c>
      <c r="G7" s="13">
        <v>75.400000000000006</v>
      </c>
      <c r="H7" s="11">
        <f t="shared" si="1"/>
        <v>15.080000000000002</v>
      </c>
      <c r="I7" s="1">
        <v>90</v>
      </c>
      <c r="J7" s="11">
        <f t="shared" si="2"/>
        <v>27</v>
      </c>
      <c r="K7" s="1">
        <v>80</v>
      </c>
      <c r="L7" s="11">
        <f t="shared" si="3"/>
        <v>28</v>
      </c>
      <c r="M7" s="12">
        <f t="shared" si="4"/>
        <v>82.83</v>
      </c>
      <c r="N7" s="1" t="s">
        <v>180</v>
      </c>
    </row>
    <row r="8" spans="2:14" x14ac:dyDescent="0.25">
      <c r="B8" s="1">
        <v>4</v>
      </c>
      <c r="C8" s="6" t="s">
        <v>33</v>
      </c>
      <c r="E8" s="1">
        <v>85</v>
      </c>
      <c r="F8" s="11">
        <f t="shared" si="0"/>
        <v>12.75</v>
      </c>
      <c r="G8" s="13">
        <v>73.099999999999994</v>
      </c>
      <c r="H8" s="11">
        <f t="shared" si="1"/>
        <v>14.62</v>
      </c>
      <c r="I8" s="1">
        <v>85</v>
      </c>
      <c r="J8" s="11">
        <f t="shared" si="2"/>
        <v>25.5</v>
      </c>
      <c r="K8" s="1">
        <v>93</v>
      </c>
      <c r="L8" s="11">
        <f t="shared" si="3"/>
        <v>32.549999999999997</v>
      </c>
      <c r="M8" s="12">
        <f t="shared" si="4"/>
        <v>85.419999999999987</v>
      </c>
      <c r="N8" s="1" t="s">
        <v>185</v>
      </c>
    </row>
    <row r="9" spans="2:14" x14ac:dyDescent="0.25">
      <c r="B9" s="1">
        <v>5</v>
      </c>
      <c r="C9" s="6" t="s">
        <v>34</v>
      </c>
      <c r="E9" s="1">
        <v>60</v>
      </c>
      <c r="F9" s="11">
        <f t="shared" si="0"/>
        <v>9</v>
      </c>
      <c r="G9" s="13">
        <v>68.5</v>
      </c>
      <c r="H9" s="11">
        <f t="shared" si="1"/>
        <v>13.700000000000001</v>
      </c>
      <c r="I9" s="1">
        <v>70</v>
      </c>
      <c r="J9" s="11">
        <f t="shared" si="2"/>
        <v>21</v>
      </c>
      <c r="K9" s="1">
        <v>80</v>
      </c>
      <c r="L9" s="11">
        <f t="shared" si="3"/>
        <v>28</v>
      </c>
      <c r="M9" s="12">
        <f t="shared" si="4"/>
        <v>71.7</v>
      </c>
      <c r="N9" s="1" t="s">
        <v>172</v>
      </c>
    </row>
    <row r="10" spans="2:14" x14ac:dyDescent="0.25">
      <c r="B10" s="1">
        <v>6</v>
      </c>
      <c r="C10" s="6" t="s">
        <v>95</v>
      </c>
      <c r="E10" s="1">
        <v>0</v>
      </c>
      <c r="F10" s="11">
        <f t="shared" si="0"/>
        <v>0</v>
      </c>
      <c r="G10" s="13">
        <v>72</v>
      </c>
      <c r="H10" s="11">
        <f t="shared" si="1"/>
        <v>14.4</v>
      </c>
      <c r="I10" s="1">
        <v>65</v>
      </c>
      <c r="J10" s="11">
        <f t="shared" si="2"/>
        <v>19.5</v>
      </c>
      <c r="K10" s="1">
        <v>80</v>
      </c>
      <c r="L10" s="11">
        <f t="shared" si="3"/>
        <v>28</v>
      </c>
      <c r="M10" s="12">
        <f t="shared" si="4"/>
        <v>61.9</v>
      </c>
      <c r="N10" s="1" t="s">
        <v>175</v>
      </c>
    </row>
    <row r="11" spans="2:14" x14ac:dyDescent="0.25">
      <c r="B11" s="1">
        <v>7</v>
      </c>
      <c r="C11" s="6" t="s">
        <v>170</v>
      </c>
      <c r="E11" s="1">
        <v>85</v>
      </c>
      <c r="F11" s="11">
        <f t="shared" si="0"/>
        <v>12.75</v>
      </c>
      <c r="G11" s="13">
        <v>43.1</v>
      </c>
      <c r="H11" s="11">
        <f t="shared" si="1"/>
        <v>8.620000000000001</v>
      </c>
      <c r="I11" s="1">
        <v>65</v>
      </c>
      <c r="J11" s="11">
        <f t="shared" si="2"/>
        <v>19.5</v>
      </c>
      <c r="K11" s="1">
        <v>70</v>
      </c>
      <c r="L11" s="11">
        <f t="shared" si="3"/>
        <v>24.5</v>
      </c>
      <c r="M11" s="12">
        <f t="shared" si="4"/>
        <v>65.37</v>
      </c>
      <c r="N11" s="1" t="s">
        <v>177</v>
      </c>
    </row>
    <row r="12" spans="2:14" x14ac:dyDescent="0.25">
      <c r="B12" s="1">
        <v>8</v>
      </c>
      <c r="C12" s="6" t="s">
        <v>96</v>
      </c>
      <c r="E12" s="1">
        <v>75</v>
      </c>
      <c r="F12" s="11">
        <f t="shared" si="0"/>
        <v>11.25</v>
      </c>
      <c r="G12" s="13">
        <v>72.3</v>
      </c>
      <c r="H12" s="11">
        <f t="shared" si="1"/>
        <v>14.46</v>
      </c>
      <c r="I12" s="1">
        <v>60</v>
      </c>
      <c r="J12" s="11">
        <f t="shared" si="2"/>
        <v>18</v>
      </c>
      <c r="K12" s="1">
        <v>65</v>
      </c>
      <c r="L12" s="11">
        <f t="shared" si="3"/>
        <v>22.75</v>
      </c>
      <c r="M12" s="12">
        <f t="shared" si="4"/>
        <v>66.460000000000008</v>
      </c>
      <c r="N12" s="1" t="s">
        <v>177</v>
      </c>
    </row>
    <row r="13" spans="2:14" x14ac:dyDescent="0.25">
      <c r="B13" s="1">
        <v>9</v>
      </c>
      <c r="C13" s="6" t="s">
        <v>14</v>
      </c>
      <c r="E13" s="1">
        <v>85</v>
      </c>
      <c r="F13" s="11">
        <f t="shared" si="0"/>
        <v>12.75</v>
      </c>
      <c r="G13" s="13">
        <v>71.099999999999994</v>
      </c>
      <c r="H13" s="11">
        <f t="shared" si="1"/>
        <v>14.219999999999999</v>
      </c>
      <c r="I13" s="1">
        <v>90</v>
      </c>
      <c r="J13" s="11">
        <f t="shared" si="2"/>
        <v>27</v>
      </c>
      <c r="K13" s="1">
        <v>65</v>
      </c>
      <c r="L13" s="11">
        <f t="shared" si="3"/>
        <v>22.75</v>
      </c>
      <c r="M13" s="12">
        <f t="shared" si="4"/>
        <v>76.72</v>
      </c>
      <c r="N13" s="1" t="s">
        <v>178</v>
      </c>
    </row>
    <row r="14" spans="2:14" x14ac:dyDescent="0.25">
      <c r="B14" s="1">
        <v>10</v>
      </c>
      <c r="C14" s="6" t="s">
        <v>97</v>
      </c>
      <c r="E14" s="1">
        <v>0</v>
      </c>
      <c r="F14" s="11">
        <f t="shared" si="0"/>
        <v>0</v>
      </c>
      <c r="G14" s="13">
        <v>73.8</v>
      </c>
      <c r="H14" s="11">
        <f t="shared" si="1"/>
        <v>14.76</v>
      </c>
      <c r="I14" s="1">
        <v>65</v>
      </c>
      <c r="J14" s="11">
        <f t="shared" si="2"/>
        <v>19.5</v>
      </c>
      <c r="K14" s="1">
        <v>50</v>
      </c>
      <c r="L14" s="11">
        <f t="shared" si="3"/>
        <v>17.5</v>
      </c>
      <c r="M14" s="12">
        <f t="shared" si="4"/>
        <v>51.76</v>
      </c>
      <c r="N14" s="1" t="s">
        <v>179</v>
      </c>
    </row>
    <row r="15" spans="2:14" x14ac:dyDescent="0.25">
      <c r="B15" s="1">
        <v>11</v>
      </c>
      <c r="C15" s="6" t="s">
        <v>35</v>
      </c>
      <c r="E15" s="1">
        <v>0</v>
      </c>
      <c r="F15" s="11">
        <f t="shared" si="0"/>
        <v>0</v>
      </c>
      <c r="G15" s="13">
        <v>26</v>
      </c>
      <c r="H15" s="11">
        <f t="shared" si="1"/>
        <v>5.2</v>
      </c>
      <c r="I15" s="1">
        <v>45</v>
      </c>
      <c r="J15" s="11">
        <f t="shared" si="2"/>
        <v>13.5</v>
      </c>
      <c r="K15" s="1">
        <v>60</v>
      </c>
      <c r="L15" s="11">
        <f t="shared" si="3"/>
        <v>21</v>
      </c>
      <c r="M15" s="12">
        <f t="shared" si="4"/>
        <v>39.700000000000003</v>
      </c>
      <c r="N15" s="1" t="s">
        <v>176</v>
      </c>
    </row>
    <row r="16" spans="2:14" x14ac:dyDescent="0.25">
      <c r="B16" s="1">
        <v>12</v>
      </c>
      <c r="C16" s="6" t="s">
        <v>98</v>
      </c>
      <c r="E16" s="1">
        <v>85</v>
      </c>
      <c r="F16" s="11">
        <f t="shared" si="0"/>
        <v>12.75</v>
      </c>
      <c r="G16" s="13">
        <v>72.2</v>
      </c>
      <c r="H16" s="11">
        <f t="shared" si="1"/>
        <v>14.440000000000001</v>
      </c>
      <c r="I16" s="1">
        <v>90</v>
      </c>
      <c r="J16" s="11">
        <f t="shared" si="2"/>
        <v>27</v>
      </c>
      <c r="K16" s="1">
        <v>90</v>
      </c>
      <c r="L16" s="11">
        <f t="shared" si="3"/>
        <v>31.499999999999996</v>
      </c>
      <c r="M16" s="12">
        <f t="shared" si="4"/>
        <v>85.69</v>
      </c>
      <c r="N16" s="1" t="s">
        <v>180</v>
      </c>
    </row>
    <row r="17" spans="2:16" x14ac:dyDescent="0.25">
      <c r="B17" s="1">
        <v>13</v>
      </c>
      <c r="C17" s="6" t="s">
        <v>36</v>
      </c>
      <c r="E17" s="1">
        <v>80</v>
      </c>
      <c r="F17" s="11">
        <f t="shared" si="0"/>
        <v>12</v>
      </c>
      <c r="G17" s="13">
        <v>48.7</v>
      </c>
      <c r="H17" s="11">
        <f t="shared" si="1"/>
        <v>9.740000000000002</v>
      </c>
      <c r="I17" s="1">
        <v>55</v>
      </c>
      <c r="J17" s="11">
        <f t="shared" si="2"/>
        <v>16.5</v>
      </c>
      <c r="K17" s="1">
        <v>92</v>
      </c>
      <c r="L17" s="11">
        <f t="shared" si="3"/>
        <v>32.199999999999996</v>
      </c>
      <c r="M17" s="12">
        <f t="shared" si="4"/>
        <v>70.44</v>
      </c>
      <c r="N17" s="1" t="s">
        <v>172</v>
      </c>
    </row>
    <row r="18" spans="2:16" x14ac:dyDescent="0.25">
      <c r="B18" s="1">
        <v>14</v>
      </c>
      <c r="C18" s="6" t="s">
        <v>99</v>
      </c>
      <c r="E18" s="1">
        <v>0</v>
      </c>
      <c r="F18" s="11">
        <f t="shared" si="0"/>
        <v>0</v>
      </c>
      <c r="G18" s="13">
        <v>48.5</v>
      </c>
      <c r="H18" s="11">
        <f t="shared" si="1"/>
        <v>9.7000000000000011</v>
      </c>
      <c r="I18" s="1">
        <v>90</v>
      </c>
      <c r="J18" s="11">
        <f t="shared" si="2"/>
        <v>27</v>
      </c>
      <c r="K18" s="1">
        <v>82</v>
      </c>
      <c r="L18" s="11">
        <f t="shared" si="3"/>
        <v>28.7</v>
      </c>
      <c r="M18" s="12">
        <f t="shared" si="4"/>
        <v>65.400000000000006</v>
      </c>
      <c r="N18" s="1" t="s">
        <v>177</v>
      </c>
    </row>
    <row r="19" spans="2:16" x14ac:dyDescent="0.25">
      <c r="B19" s="1">
        <v>15</v>
      </c>
      <c r="C19" s="6" t="s">
        <v>100</v>
      </c>
      <c r="E19" s="1">
        <v>0</v>
      </c>
      <c r="F19" s="11">
        <f t="shared" si="0"/>
        <v>0</v>
      </c>
      <c r="G19" s="13">
        <v>76.3</v>
      </c>
      <c r="H19" s="11">
        <f t="shared" si="1"/>
        <v>15.26</v>
      </c>
      <c r="I19" s="1">
        <v>60</v>
      </c>
      <c r="J19" s="11">
        <f t="shared" si="2"/>
        <v>18</v>
      </c>
      <c r="K19" s="1">
        <v>80</v>
      </c>
      <c r="L19" s="11">
        <f t="shared" si="3"/>
        <v>28</v>
      </c>
      <c r="M19" s="12">
        <f t="shared" si="4"/>
        <v>61.26</v>
      </c>
      <c r="N19" s="1" t="s">
        <v>175</v>
      </c>
    </row>
    <row r="20" spans="2:16" x14ac:dyDescent="0.25">
      <c r="B20" s="1">
        <v>16</v>
      </c>
      <c r="C20" s="6" t="s">
        <v>15</v>
      </c>
      <c r="E20" s="1">
        <v>85</v>
      </c>
      <c r="F20" s="11">
        <f t="shared" si="0"/>
        <v>12.75</v>
      </c>
      <c r="G20" s="13">
        <v>82.9</v>
      </c>
      <c r="H20" s="11">
        <f t="shared" si="1"/>
        <v>16.580000000000002</v>
      </c>
      <c r="I20" s="1">
        <v>95</v>
      </c>
      <c r="J20" s="11">
        <f t="shared" si="2"/>
        <v>28.5</v>
      </c>
      <c r="K20" s="1">
        <v>85</v>
      </c>
      <c r="L20" s="11">
        <f t="shared" si="3"/>
        <v>29.749999999999996</v>
      </c>
      <c r="M20" s="12">
        <f t="shared" si="4"/>
        <v>87.58</v>
      </c>
      <c r="N20" s="1" t="s">
        <v>185</v>
      </c>
    </row>
    <row r="21" spans="2:16" x14ac:dyDescent="0.25">
      <c r="B21" s="1">
        <v>17</v>
      </c>
      <c r="C21" s="6" t="s">
        <v>101</v>
      </c>
      <c r="E21" s="1">
        <v>0</v>
      </c>
      <c r="F21" s="11">
        <f t="shared" si="0"/>
        <v>0</v>
      </c>
      <c r="G21" s="13">
        <v>16.399999999999999</v>
      </c>
      <c r="H21" s="11">
        <f t="shared" si="1"/>
        <v>3.28</v>
      </c>
      <c r="I21" s="1">
        <v>0</v>
      </c>
      <c r="J21" s="11">
        <f t="shared" si="2"/>
        <v>0</v>
      </c>
      <c r="K21" s="1">
        <v>0</v>
      </c>
      <c r="L21" s="11">
        <f t="shared" si="3"/>
        <v>0</v>
      </c>
      <c r="M21" s="12">
        <f t="shared" si="4"/>
        <v>3.28</v>
      </c>
      <c r="N21" s="1" t="s">
        <v>176</v>
      </c>
      <c r="P21" t="s">
        <v>183</v>
      </c>
    </row>
    <row r="22" spans="2:16" x14ac:dyDescent="0.25">
      <c r="B22" s="1">
        <v>18</v>
      </c>
      <c r="C22" s="6" t="s">
        <v>102</v>
      </c>
      <c r="E22" s="1">
        <v>0</v>
      </c>
      <c r="F22" s="11">
        <f t="shared" si="0"/>
        <v>0</v>
      </c>
      <c r="G22" s="13">
        <v>54.5</v>
      </c>
      <c r="H22" s="11">
        <f t="shared" si="1"/>
        <v>10.9</v>
      </c>
      <c r="I22" s="1">
        <v>75</v>
      </c>
      <c r="J22" s="11">
        <f t="shared" si="2"/>
        <v>22.5</v>
      </c>
      <c r="K22" s="1">
        <v>85</v>
      </c>
      <c r="L22" s="11">
        <f t="shared" si="3"/>
        <v>29.749999999999996</v>
      </c>
      <c r="M22" s="12">
        <f t="shared" si="4"/>
        <v>63.149999999999991</v>
      </c>
      <c r="N22" s="1" t="s">
        <v>175</v>
      </c>
      <c r="P22" t="s">
        <v>183</v>
      </c>
    </row>
    <row r="23" spans="2:16" x14ac:dyDescent="0.25">
      <c r="B23" s="1">
        <v>19</v>
      </c>
      <c r="C23" s="6" t="s">
        <v>103</v>
      </c>
      <c r="E23" s="1">
        <v>85</v>
      </c>
      <c r="F23" s="11">
        <f t="shared" si="0"/>
        <v>12.75</v>
      </c>
      <c r="G23" s="13">
        <v>75.400000000000006</v>
      </c>
      <c r="H23" s="11">
        <f t="shared" si="1"/>
        <v>15.080000000000002</v>
      </c>
      <c r="I23" s="1">
        <v>80</v>
      </c>
      <c r="J23" s="11">
        <f t="shared" si="2"/>
        <v>24</v>
      </c>
      <c r="K23" s="1">
        <v>95</v>
      </c>
      <c r="L23" s="11">
        <f t="shared" si="3"/>
        <v>33.25</v>
      </c>
      <c r="M23" s="12">
        <f t="shared" si="4"/>
        <v>85.08</v>
      </c>
      <c r="N23" s="1" t="s">
        <v>185</v>
      </c>
    </row>
    <row r="24" spans="2:16" x14ac:dyDescent="0.25">
      <c r="B24" s="1">
        <v>20</v>
      </c>
      <c r="C24" s="6" t="s">
        <v>16</v>
      </c>
      <c r="E24" s="1">
        <v>85</v>
      </c>
      <c r="F24" s="11">
        <f t="shared" si="0"/>
        <v>12.75</v>
      </c>
      <c r="G24" s="13">
        <v>85.4</v>
      </c>
      <c r="H24" s="11">
        <f t="shared" si="1"/>
        <v>17.080000000000002</v>
      </c>
      <c r="I24" s="1">
        <v>95</v>
      </c>
      <c r="J24" s="11">
        <f t="shared" si="2"/>
        <v>28.5</v>
      </c>
      <c r="K24" s="1">
        <v>77</v>
      </c>
      <c r="L24" s="11">
        <f t="shared" si="3"/>
        <v>26.95</v>
      </c>
      <c r="M24" s="12">
        <f t="shared" si="4"/>
        <v>85.28</v>
      </c>
      <c r="N24" s="1" t="s">
        <v>185</v>
      </c>
    </row>
    <row r="25" spans="2:16" x14ac:dyDescent="0.25">
      <c r="B25" s="1">
        <v>21</v>
      </c>
      <c r="C25" s="6" t="s">
        <v>37</v>
      </c>
      <c r="E25" s="1">
        <v>80</v>
      </c>
      <c r="F25" s="11">
        <f t="shared" si="0"/>
        <v>12</v>
      </c>
      <c r="G25" s="13">
        <v>72.099999999999994</v>
      </c>
      <c r="H25" s="11">
        <f t="shared" si="1"/>
        <v>14.42</v>
      </c>
      <c r="I25" s="1">
        <v>65</v>
      </c>
      <c r="J25" s="11">
        <f t="shared" si="2"/>
        <v>19.5</v>
      </c>
      <c r="K25" s="1">
        <v>60</v>
      </c>
      <c r="L25" s="11">
        <f t="shared" si="3"/>
        <v>21</v>
      </c>
      <c r="M25" s="12">
        <f t="shared" si="4"/>
        <v>66.92</v>
      </c>
      <c r="N25" s="1" t="s">
        <v>177</v>
      </c>
    </row>
    <row r="26" spans="2:16" x14ac:dyDescent="0.25">
      <c r="B26" s="1">
        <v>22</v>
      </c>
      <c r="C26" s="6" t="s">
        <v>17</v>
      </c>
      <c r="E26" s="1">
        <v>85</v>
      </c>
      <c r="F26" s="11">
        <f t="shared" si="0"/>
        <v>12.75</v>
      </c>
      <c r="G26" s="13">
        <v>78.099999999999994</v>
      </c>
      <c r="H26" s="11">
        <f t="shared" si="1"/>
        <v>15.62</v>
      </c>
      <c r="I26" s="1">
        <v>85</v>
      </c>
      <c r="J26" s="11">
        <f t="shared" si="2"/>
        <v>25.5</v>
      </c>
      <c r="K26" s="1">
        <v>75</v>
      </c>
      <c r="L26" s="11">
        <f t="shared" si="3"/>
        <v>26.25</v>
      </c>
      <c r="M26" s="12">
        <f t="shared" si="4"/>
        <v>80.12</v>
      </c>
      <c r="N26" s="1" t="s">
        <v>180</v>
      </c>
    </row>
    <row r="27" spans="2:16" x14ac:dyDescent="0.25">
      <c r="B27" s="1">
        <v>23</v>
      </c>
      <c r="C27" s="6" t="s">
        <v>38</v>
      </c>
      <c r="E27" s="1">
        <v>80</v>
      </c>
      <c r="F27" s="11">
        <f t="shared" si="0"/>
        <v>12</v>
      </c>
      <c r="G27" s="13">
        <v>76.3</v>
      </c>
      <c r="H27" s="11">
        <f t="shared" si="1"/>
        <v>15.26</v>
      </c>
      <c r="I27" s="1">
        <v>60</v>
      </c>
      <c r="J27" s="11">
        <f t="shared" si="2"/>
        <v>18</v>
      </c>
      <c r="K27" s="1">
        <v>60</v>
      </c>
      <c r="L27" s="11">
        <f t="shared" si="3"/>
        <v>21</v>
      </c>
      <c r="M27" s="12">
        <f t="shared" si="4"/>
        <v>66.259999999999991</v>
      </c>
      <c r="N27" s="1" t="s">
        <v>177</v>
      </c>
    </row>
    <row r="28" spans="2:16" x14ac:dyDescent="0.25">
      <c r="B28" s="1">
        <v>24</v>
      </c>
      <c r="C28" s="6" t="s">
        <v>104</v>
      </c>
      <c r="E28" s="1">
        <v>0</v>
      </c>
      <c r="F28" s="11">
        <f t="shared" si="0"/>
        <v>0</v>
      </c>
      <c r="G28" s="13">
        <v>26.4</v>
      </c>
      <c r="H28" s="11">
        <f t="shared" si="1"/>
        <v>5.28</v>
      </c>
      <c r="I28" s="1">
        <v>0</v>
      </c>
      <c r="J28" s="11">
        <f t="shared" si="2"/>
        <v>0</v>
      </c>
      <c r="K28" s="1">
        <v>0</v>
      </c>
      <c r="L28" s="11">
        <f t="shared" si="3"/>
        <v>0</v>
      </c>
      <c r="M28" s="12">
        <f t="shared" si="4"/>
        <v>5.28</v>
      </c>
      <c r="N28" s="1" t="s">
        <v>176</v>
      </c>
      <c r="P28" t="s">
        <v>183</v>
      </c>
    </row>
    <row r="29" spans="2:16" x14ac:dyDescent="0.25">
      <c r="B29" s="1">
        <v>25</v>
      </c>
      <c r="C29" s="6" t="s">
        <v>105</v>
      </c>
      <c r="E29" s="1">
        <v>80</v>
      </c>
      <c r="F29" s="11">
        <f t="shared" si="0"/>
        <v>12</v>
      </c>
      <c r="G29" s="13">
        <v>49.6</v>
      </c>
      <c r="H29" s="11">
        <f t="shared" si="1"/>
        <v>9.9200000000000017</v>
      </c>
      <c r="I29" s="1">
        <v>60</v>
      </c>
      <c r="J29" s="11">
        <f t="shared" si="2"/>
        <v>18</v>
      </c>
      <c r="K29" s="1">
        <v>60</v>
      </c>
      <c r="L29" s="11">
        <f t="shared" si="3"/>
        <v>21</v>
      </c>
      <c r="M29" s="12">
        <f t="shared" si="4"/>
        <v>60.92</v>
      </c>
      <c r="N29" s="1" t="s">
        <v>175</v>
      </c>
    </row>
    <row r="30" spans="2:16" x14ac:dyDescent="0.25">
      <c r="B30" s="1">
        <v>26</v>
      </c>
      <c r="C30" s="6" t="s">
        <v>39</v>
      </c>
      <c r="E30" s="1">
        <v>80</v>
      </c>
      <c r="F30" s="11">
        <f t="shared" si="0"/>
        <v>12</v>
      </c>
      <c r="G30" s="13">
        <v>80.5</v>
      </c>
      <c r="H30" s="11">
        <f t="shared" si="1"/>
        <v>16.100000000000001</v>
      </c>
      <c r="I30" s="1">
        <v>75</v>
      </c>
      <c r="J30" s="11">
        <f t="shared" si="2"/>
        <v>22.5</v>
      </c>
      <c r="K30" s="1">
        <v>80</v>
      </c>
      <c r="L30" s="11">
        <f t="shared" si="3"/>
        <v>28</v>
      </c>
      <c r="M30" s="12">
        <f t="shared" si="4"/>
        <v>78.599999999999994</v>
      </c>
      <c r="N30" s="1" t="s">
        <v>178</v>
      </c>
    </row>
    <row r="31" spans="2:16" x14ac:dyDescent="0.25">
      <c r="B31" s="1">
        <v>27</v>
      </c>
      <c r="C31" s="6" t="s">
        <v>40</v>
      </c>
      <c r="E31" s="1">
        <v>75</v>
      </c>
      <c r="F31" s="11">
        <f t="shared" si="0"/>
        <v>11.25</v>
      </c>
      <c r="G31" s="13">
        <v>75.3</v>
      </c>
      <c r="H31" s="11">
        <f t="shared" si="1"/>
        <v>15.06</v>
      </c>
      <c r="I31" s="1">
        <v>80</v>
      </c>
      <c r="J31" s="11">
        <f t="shared" si="2"/>
        <v>24</v>
      </c>
      <c r="K31" s="1">
        <v>75</v>
      </c>
      <c r="L31" s="11">
        <f t="shared" si="3"/>
        <v>26.25</v>
      </c>
      <c r="M31" s="12">
        <f t="shared" si="4"/>
        <v>76.56</v>
      </c>
      <c r="N31" s="1" t="s">
        <v>178</v>
      </c>
    </row>
    <row r="32" spans="2:16" x14ac:dyDescent="0.25">
      <c r="B32" s="1">
        <v>28</v>
      </c>
      <c r="C32" s="6" t="s">
        <v>106</v>
      </c>
      <c r="E32" s="1">
        <v>75</v>
      </c>
      <c r="F32" s="11">
        <f t="shared" si="0"/>
        <v>11.25</v>
      </c>
      <c r="G32" s="13">
        <v>82.4</v>
      </c>
      <c r="H32" s="11">
        <f t="shared" si="1"/>
        <v>16.48</v>
      </c>
      <c r="I32" s="1">
        <v>80</v>
      </c>
      <c r="J32" s="11">
        <f t="shared" si="2"/>
        <v>24</v>
      </c>
      <c r="K32" s="1">
        <v>70</v>
      </c>
      <c r="L32" s="11">
        <f t="shared" si="3"/>
        <v>24.5</v>
      </c>
      <c r="M32" s="12">
        <f t="shared" si="4"/>
        <v>76.23</v>
      </c>
      <c r="N32" s="1" t="s">
        <v>178</v>
      </c>
    </row>
    <row r="33" spans="2:16" x14ac:dyDescent="0.25">
      <c r="B33" s="1">
        <v>29</v>
      </c>
      <c r="C33" s="6" t="s">
        <v>107</v>
      </c>
      <c r="E33" s="1">
        <v>0</v>
      </c>
      <c r="F33" s="11">
        <f t="shared" si="0"/>
        <v>0</v>
      </c>
      <c r="G33" s="13">
        <v>35.700000000000003</v>
      </c>
      <c r="H33" s="11">
        <f t="shared" si="1"/>
        <v>7.1400000000000006</v>
      </c>
      <c r="I33" s="1">
        <v>75</v>
      </c>
      <c r="J33" s="11">
        <f t="shared" si="2"/>
        <v>22.5</v>
      </c>
      <c r="K33" s="1">
        <v>60</v>
      </c>
      <c r="L33" s="11">
        <f t="shared" si="3"/>
        <v>21</v>
      </c>
      <c r="M33" s="12">
        <f t="shared" si="4"/>
        <v>50.64</v>
      </c>
      <c r="N33" s="1" t="s">
        <v>179</v>
      </c>
    </row>
    <row r="34" spans="2:16" x14ac:dyDescent="0.25">
      <c r="B34" s="1">
        <v>30</v>
      </c>
      <c r="C34" s="6" t="s">
        <v>108</v>
      </c>
      <c r="E34" s="1">
        <v>80</v>
      </c>
      <c r="F34" s="11">
        <f t="shared" si="0"/>
        <v>12</v>
      </c>
      <c r="G34" s="13">
        <v>72.989999999999995</v>
      </c>
      <c r="H34" s="11">
        <f t="shared" si="1"/>
        <v>14.597999999999999</v>
      </c>
      <c r="I34" s="1">
        <v>60</v>
      </c>
      <c r="J34" s="11">
        <f t="shared" si="2"/>
        <v>18</v>
      </c>
      <c r="K34" s="1">
        <v>80</v>
      </c>
      <c r="L34" s="11">
        <f t="shared" si="3"/>
        <v>28</v>
      </c>
      <c r="M34" s="12">
        <f t="shared" si="4"/>
        <v>72.597999999999999</v>
      </c>
      <c r="N34" s="1" t="s">
        <v>172</v>
      </c>
    </row>
    <row r="35" spans="2:16" x14ac:dyDescent="0.25">
      <c r="B35" s="1">
        <v>31</v>
      </c>
      <c r="C35" s="6" t="s">
        <v>109</v>
      </c>
      <c r="E35" s="1">
        <v>0</v>
      </c>
      <c r="F35" s="11">
        <f t="shared" si="0"/>
        <v>0</v>
      </c>
      <c r="G35" s="13">
        <v>39.700000000000003</v>
      </c>
      <c r="H35" s="11">
        <f t="shared" si="1"/>
        <v>7.9400000000000013</v>
      </c>
      <c r="I35" s="1">
        <v>60</v>
      </c>
      <c r="J35" s="11">
        <f t="shared" si="2"/>
        <v>18</v>
      </c>
      <c r="K35" s="1">
        <v>55</v>
      </c>
      <c r="L35" s="11">
        <f t="shared" si="3"/>
        <v>19.25</v>
      </c>
      <c r="M35" s="12">
        <f t="shared" si="4"/>
        <v>45.19</v>
      </c>
      <c r="N35" s="1" t="s">
        <v>173</v>
      </c>
      <c r="P35" t="s">
        <v>183</v>
      </c>
    </row>
    <row r="36" spans="2:16" x14ac:dyDescent="0.25">
      <c r="B36" s="1">
        <v>32</v>
      </c>
      <c r="C36" s="6" t="s">
        <v>110</v>
      </c>
      <c r="E36" s="1">
        <v>85</v>
      </c>
      <c r="F36" s="11">
        <f t="shared" si="0"/>
        <v>12.75</v>
      </c>
      <c r="G36" s="13">
        <v>88.7</v>
      </c>
      <c r="H36" s="11">
        <f t="shared" si="1"/>
        <v>17.740000000000002</v>
      </c>
      <c r="I36" s="1">
        <v>65</v>
      </c>
      <c r="J36" s="11">
        <f t="shared" si="2"/>
        <v>19.5</v>
      </c>
      <c r="K36" s="1">
        <v>80</v>
      </c>
      <c r="L36" s="11">
        <f t="shared" si="3"/>
        <v>28</v>
      </c>
      <c r="M36" s="12">
        <f t="shared" si="4"/>
        <v>77.990000000000009</v>
      </c>
      <c r="N36" s="1" t="s">
        <v>178</v>
      </c>
    </row>
    <row r="37" spans="2:16" x14ac:dyDescent="0.25">
      <c r="B37" s="1">
        <v>33</v>
      </c>
      <c r="C37" s="6" t="s">
        <v>111</v>
      </c>
      <c r="E37" s="1">
        <v>0</v>
      </c>
      <c r="F37" s="11">
        <f t="shared" si="0"/>
        <v>0</v>
      </c>
      <c r="G37" s="13">
        <v>69.3</v>
      </c>
      <c r="H37" s="11">
        <f t="shared" si="1"/>
        <v>13.86</v>
      </c>
      <c r="I37" s="1">
        <v>80</v>
      </c>
      <c r="J37" s="11">
        <f t="shared" si="2"/>
        <v>24</v>
      </c>
      <c r="K37" s="1">
        <v>92</v>
      </c>
      <c r="L37" s="11">
        <f t="shared" si="3"/>
        <v>32.199999999999996</v>
      </c>
      <c r="M37" s="12">
        <f t="shared" si="4"/>
        <v>70.06</v>
      </c>
      <c r="N37" s="1" t="s">
        <v>172</v>
      </c>
    </row>
    <row r="38" spans="2:16" x14ac:dyDescent="0.25">
      <c r="B38" s="1">
        <v>34</v>
      </c>
      <c r="C38" s="6" t="s">
        <v>112</v>
      </c>
      <c r="E38" s="1">
        <v>0</v>
      </c>
      <c r="F38" s="11">
        <f t="shared" si="0"/>
        <v>0</v>
      </c>
      <c r="G38" s="13">
        <v>33</v>
      </c>
      <c r="H38" s="11">
        <f t="shared" si="1"/>
        <v>6.6000000000000005</v>
      </c>
      <c r="I38" s="1">
        <v>55</v>
      </c>
      <c r="J38" s="11">
        <f t="shared" si="2"/>
        <v>16.5</v>
      </c>
      <c r="K38" s="1">
        <v>75</v>
      </c>
      <c r="L38" s="11">
        <f t="shared" si="3"/>
        <v>26.25</v>
      </c>
      <c r="M38" s="12">
        <f t="shared" si="4"/>
        <v>49.35</v>
      </c>
      <c r="N38" s="1" t="s">
        <v>173</v>
      </c>
    </row>
    <row r="39" spans="2:16" x14ac:dyDescent="0.25">
      <c r="B39" s="1">
        <v>35</v>
      </c>
      <c r="C39" s="6" t="s">
        <v>113</v>
      </c>
      <c r="E39" s="1">
        <v>75</v>
      </c>
      <c r="F39" s="11">
        <f t="shared" si="0"/>
        <v>11.25</v>
      </c>
      <c r="G39" s="13">
        <v>77.17</v>
      </c>
      <c r="H39" s="11">
        <f t="shared" si="1"/>
        <v>15.434000000000001</v>
      </c>
      <c r="I39" s="1">
        <v>85</v>
      </c>
      <c r="J39" s="11">
        <f t="shared" si="2"/>
        <v>25.5</v>
      </c>
      <c r="K39" s="1">
        <v>95</v>
      </c>
      <c r="L39" s="11">
        <f t="shared" si="3"/>
        <v>33.25</v>
      </c>
      <c r="M39" s="12">
        <f t="shared" si="4"/>
        <v>85.433999999999997</v>
      </c>
      <c r="N39" s="1" t="s">
        <v>185</v>
      </c>
    </row>
    <row r="40" spans="2:16" x14ac:dyDescent="0.25">
      <c r="B40" s="1">
        <v>36</v>
      </c>
      <c r="C40" s="6" t="s">
        <v>184</v>
      </c>
      <c r="E40" s="1">
        <v>75</v>
      </c>
      <c r="F40" s="11">
        <f t="shared" si="0"/>
        <v>11.25</v>
      </c>
      <c r="G40" s="13"/>
      <c r="H40" s="11">
        <f t="shared" si="1"/>
        <v>0</v>
      </c>
      <c r="I40" s="1">
        <v>55</v>
      </c>
      <c r="J40" s="11">
        <f t="shared" si="2"/>
        <v>16.5</v>
      </c>
      <c r="K40" s="1">
        <v>95</v>
      </c>
      <c r="L40" s="11">
        <f t="shared" si="3"/>
        <v>33.25</v>
      </c>
      <c r="M40" s="12">
        <f t="shared" si="4"/>
        <v>61</v>
      </c>
      <c r="N40" s="1" t="s">
        <v>175</v>
      </c>
    </row>
    <row r="41" spans="2:16" x14ac:dyDescent="0.25">
      <c r="B41" s="1">
        <v>37</v>
      </c>
      <c r="C41" s="6" t="s">
        <v>114</v>
      </c>
      <c r="E41" s="1">
        <v>0</v>
      </c>
      <c r="F41" s="11">
        <f t="shared" si="0"/>
        <v>0</v>
      </c>
      <c r="G41" s="13">
        <v>70</v>
      </c>
      <c r="H41" s="11">
        <f t="shared" si="1"/>
        <v>14</v>
      </c>
      <c r="I41" s="1">
        <v>75</v>
      </c>
      <c r="J41" s="11">
        <f t="shared" si="2"/>
        <v>22.5</v>
      </c>
      <c r="K41" s="1">
        <v>60</v>
      </c>
      <c r="L41" s="11">
        <f t="shared" si="3"/>
        <v>21</v>
      </c>
      <c r="M41" s="12">
        <f t="shared" si="4"/>
        <v>57.5</v>
      </c>
      <c r="N41" s="1" t="s">
        <v>174</v>
      </c>
    </row>
    <row r="42" spans="2:16" x14ac:dyDescent="0.25">
      <c r="B42" s="1">
        <v>38</v>
      </c>
      <c r="C42" s="6" t="s">
        <v>115</v>
      </c>
      <c r="E42" s="1">
        <v>0</v>
      </c>
      <c r="F42" s="11">
        <f t="shared" si="0"/>
        <v>0</v>
      </c>
      <c r="G42" s="13">
        <v>42.6</v>
      </c>
      <c r="H42" s="11">
        <f t="shared" si="1"/>
        <v>8.5200000000000014</v>
      </c>
      <c r="I42" s="1">
        <v>50</v>
      </c>
      <c r="J42" s="11">
        <f t="shared" si="2"/>
        <v>15</v>
      </c>
      <c r="K42" s="1">
        <v>65</v>
      </c>
      <c r="L42" s="11">
        <f t="shared" si="3"/>
        <v>22.75</v>
      </c>
      <c r="M42" s="12">
        <f t="shared" si="4"/>
        <v>46.27</v>
      </c>
      <c r="N42" s="1" t="s">
        <v>173</v>
      </c>
    </row>
    <row r="43" spans="2:16" x14ac:dyDescent="0.25">
      <c r="B43" s="1">
        <v>39</v>
      </c>
      <c r="C43" s="6" t="s">
        <v>171</v>
      </c>
      <c r="E43" s="1">
        <v>0</v>
      </c>
      <c r="F43" s="11">
        <f t="shared" si="0"/>
        <v>0</v>
      </c>
      <c r="G43" s="13">
        <v>53.7</v>
      </c>
      <c r="H43" s="11">
        <f t="shared" si="1"/>
        <v>10.740000000000002</v>
      </c>
      <c r="I43" s="1">
        <v>60</v>
      </c>
      <c r="J43" s="11">
        <f t="shared" si="2"/>
        <v>18</v>
      </c>
      <c r="K43" s="1">
        <v>60</v>
      </c>
      <c r="L43" s="11">
        <f t="shared" si="3"/>
        <v>21</v>
      </c>
      <c r="M43" s="12">
        <f t="shared" si="4"/>
        <v>49.74</v>
      </c>
      <c r="N43" s="1" t="s">
        <v>173</v>
      </c>
    </row>
    <row r="44" spans="2:16" x14ac:dyDescent="0.25">
      <c r="B44" s="1">
        <v>40</v>
      </c>
      <c r="C44" s="6" t="s">
        <v>116</v>
      </c>
      <c r="E44" s="1">
        <v>0</v>
      </c>
      <c r="F44" s="11">
        <f>E44*15%</f>
        <v>0</v>
      </c>
      <c r="G44" s="13">
        <v>0</v>
      </c>
      <c r="H44" s="11">
        <f t="shared" si="1"/>
        <v>0</v>
      </c>
      <c r="I44" s="1">
        <v>0</v>
      </c>
      <c r="J44" s="11">
        <f t="shared" si="2"/>
        <v>0</v>
      </c>
      <c r="K44" s="1">
        <v>35</v>
      </c>
      <c r="L44" s="11">
        <f t="shared" si="3"/>
        <v>12.25</v>
      </c>
      <c r="M44" s="12">
        <f t="shared" si="4"/>
        <v>12.25</v>
      </c>
      <c r="N44" s="1" t="s">
        <v>176</v>
      </c>
      <c r="P44" t="s">
        <v>183</v>
      </c>
    </row>
    <row r="45" spans="2:16" x14ac:dyDescent="0.25">
      <c r="B45" s="1"/>
      <c r="E45" s="1"/>
      <c r="F45" s="1"/>
      <c r="G45" s="1"/>
      <c r="H45" s="1"/>
      <c r="I45" s="1"/>
      <c r="J45" s="1"/>
      <c r="K45" s="1"/>
      <c r="L45" s="1"/>
      <c r="M45" s="1"/>
      <c r="N45" s="1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Peng.Air 5 A1</vt:lpstr>
      <vt:lpstr>Peng.Air C</vt:lpstr>
      <vt:lpstr>I.Tanah 3A1</vt:lpstr>
      <vt:lpstr>Peng. Air 5 A2</vt:lpstr>
      <vt:lpstr>I.Tanah 3A2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ELFARISNA</dc:creator>
  <cp:lastModifiedBy>ELFARISNA</cp:lastModifiedBy>
  <cp:lastPrinted>2022-01-16T06:29:34Z</cp:lastPrinted>
  <dcterms:created xsi:type="dcterms:W3CDTF">2021-11-01T06:17:13Z</dcterms:created>
  <dcterms:modified xsi:type="dcterms:W3CDTF">2022-01-25T04:40:42Z</dcterms:modified>
</cp:coreProperties>
</file>