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OLDER.GABUNG FIK.1 JULI 019\TAHUN AJAR 2023 - 2024 GANJIL\PROFESI MANAJEMEN\"/>
    </mc:Choice>
  </mc:AlternateContent>
  <bookViews>
    <workbookView xWindow="0" yWindow="0" windowWidth="20145" windowHeight="7035" activeTab="2"/>
  </bookViews>
  <sheets>
    <sheet name="Arafah.Atas" sheetId="1" r:id="rId1"/>
    <sheet name="Mina " sheetId="2" r:id="rId2"/>
    <sheet name="RSIJPK" sheetId="3" r:id="rId3"/>
    <sheet name="RSIJSP" sheetId="4" r:id="rId4"/>
    <sheet name="RSUD.Koja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5" l="1"/>
  <c r="J16" i="5"/>
  <c r="H16" i="5"/>
  <c r="F16" i="5"/>
  <c r="D16" i="5"/>
  <c r="L15" i="5"/>
  <c r="J15" i="5"/>
  <c r="H15" i="5"/>
  <c r="F15" i="5"/>
  <c r="D15" i="5"/>
  <c r="M15" i="5" s="1"/>
  <c r="L14" i="5"/>
  <c r="J14" i="5"/>
  <c r="H14" i="5"/>
  <c r="F14" i="5"/>
  <c r="D14" i="5"/>
  <c r="M14" i="5" s="1"/>
  <c r="L13" i="5"/>
  <c r="J13" i="5"/>
  <c r="H13" i="5"/>
  <c r="F13" i="5"/>
  <c r="D13" i="5"/>
  <c r="M13" i="5" s="1"/>
  <c r="L12" i="5"/>
  <c r="J12" i="5"/>
  <c r="H12" i="5"/>
  <c r="F12" i="5"/>
  <c r="D12" i="5"/>
  <c r="M12" i="5" s="1"/>
  <c r="L11" i="5"/>
  <c r="J11" i="5"/>
  <c r="H11" i="5"/>
  <c r="F11" i="5"/>
  <c r="D11" i="5"/>
  <c r="L10" i="5"/>
  <c r="J10" i="5"/>
  <c r="H10" i="5"/>
  <c r="F10" i="5"/>
  <c r="D10" i="5"/>
  <c r="M10" i="5" s="1"/>
  <c r="M16" i="5" l="1"/>
  <c r="M11" i="5"/>
  <c r="L15" i="4" l="1"/>
  <c r="J15" i="4"/>
  <c r="H15" i="4"/>
  <c r="F15" i="4"/>
  <c r="D15" i="4"/>
  <c r="L14" i="4"/>
  <c r="J14" i="4"/>
  <c r="H14" i="4"/>
  <c r="F14" i="4"/>
  <c r="D14" i="4"/>
  <c r="M14" i="4" s="1"/>
  <c r="L13" i="4"/>
  <c r="J13" i="4"/>
  <c r="H13" i="4"/>
  <c r="F13" i="4"/>
  <c r="D13" i="4"/>
  <c r="M13" i="4" s="1"/>
  <c r="L12" i="4"/>
  <c r="J12" i="4"/>
  <c r="H12" i="4"/>
  <c r="F12" i="4"/>
  <c r="D12" i="4"/>
  <c r="M12" i="4" s="1"/>
  <c r="L11" i="4"/>
  <c r="J11" i="4"/>
  <c r="H11" i="4"/>
  <c r="F11" i="4"/>
  <c r="D11" i="4"/>
  <c r="M11" i="4" s="1"/>
  <c r="L10" i="4"/>
  <c r="J10" i="4"/>
  <c r="H10" i="4"/>
  <c r="F10" i="4"/>
  <c r="D10" i="4"/>
  <c r="M10" i="4" s="1"/>
  <c r="M15" i="4" l="1"/>
  <c r="L19" i="3"/>
  <c r="J19" i="3"/>
  <c r="H19" i="3"/>
  <c r="F19" i="3"/>
  <c r="D19" i="3"/>
  <c r="M19" i="3" s="1"/>
  <c r="L18" i="3"/>
  <c r="J18" i="3"/>
  <c r="H18" i="3"/>
  <c r="F18" i="3"/>
  <c r="D18" i="3"/>
  <c r="M18" i="3" s="1"/>
  <c r="L17" i="3"/>
  <c r="J17" i="3"/>
  <c r="H17" i="3"/>
  <c r="F17" i="3"/>
  <c r="M17" i="3" s="1"/>
  <c r="D17" i="3"/>
  <c r="L16" i="3"/>
  <c r="J16" i="3"/>
  <c r="H16" i="3"/>
  <c r="F16" i="3"/>
  <c r="D16" i="3"/>
  <c r="M16" i="3" s="1"/>
  <c r="L15" i="3"/>
  <c r="J15" i="3"/>
  <c r="H15" i="3"/>
  <c r="F15" i="3"/>
  <c r="M15" i="3" s="1"/>
  <c r="D15" i="3"/>
  <c r="L14" i="3"/>
  <c r="J14" i="3"/>
  <c r="H14" i="3"/>
  <c r="F14" i="3"/>
  <c r="D14" i="3"/>
  <c r="M14" i="3" s="1"/>
  <c r="L13" i="3"/>
  <c r="J13" i="3"/>
  <c r="H13" i="3"/>
  <c r="F13" i="3"/>
  <c r="M13" i="3" s="1"/>
  <c r="D13" i="3"/>
  <c r="L12" i="3"/>
  <c r="J12" i="3"/>
  <c r="H12" i="3"/>
  <c r="F12" i="3"/>
  <c r="D12" i="3"/>
  <c r="M12" i="3" s="1"/>
  <c r="L11" i="3"/>
  <c r="J11" i="3"/>
  <c r="H11" i="3"/>
  <c r="F11" i="3"/>
  <c r="M11" i="3" s="1"/>
  <c r="D11" i="3"/>
  <c r="L10" i="3"/>
  <c r="J10" i="3"/>
  <c r="H10" i="3"/>
  <c r="F10" i="3"/>
  <c r="D10" i="3"/>
  <c r="M10" i="3" s="1"/>
  <c r="L15" i="2" l="1"/>
  <c r="J15" i="2"/>
  <c r="H15" i="2"/>
  <c r="F15" i="2"/>
  <c r="D15" i="2"/>
  <c r="L14" i="2"/>
  <c r="J14" i="2"/>
  <c r="H14" i="2"/>
  <c r="F14" i="2"/>
  <c r="D14" i="2"/>
  <c r="M14" i="2" s="1"/>
  <c r="L13" i="2"/>
  <c r="J13" i="2"/>
  <c r="H13" i="2"/>
  <c r="F13" i="2"/>
  <c r="D13" i="2"/>
  <c r="M13" i="2" s="1"/>
  <c r="L12" i="2"/>
  <c r="J12" i="2"/>
  <c r="H12" i="2"/>
  <c r="F12" i="2"/>
  <c r="D12" i="2"/>
  <c r="L11" i="2"/>
  <c r="J11" i="2"/>
  <c r="H11" i="2"/>
  <c r="F11" i="2"/>
  <c r="D11" i="2"/>
  <c r="M11" i="2" s="1"/>
  <c r="L10" i="2"/>
  <c r="J10" i="2"/>
  <c r="H10" i="2"/>
  <c r="F10" i="2"/>
  <c r="D10" i="2"/>
  <c r="M10" i="2" s="1"/>
  <c r="M15" i="2" l="1"/>
  <c r="M12" i="2"/>
  <c r="L16" i="1"/>
  <c r="J16" i="1"/>
  <c r="H16" i="1"/>
  <c r="F16" i="1"/>
  <c r="D16" i="1"/>
  <c r="M16" i="1" s="1"/>
  <c r="L15" i="1"/>
  <c r="J15" i="1"/>
  <c r="H15" i="1"/>
  <c r="F15" i="1"/>
  <c r="M15" i="1" s="1"/>
  <c r="D15" i="1"/>
  <c r="L14" i="1"/>
  <c r="J14" i="1"/>
  <c r="H14" i="1"/>
  <c r="F14" i="1"/>
  <c r="D14" i="1"/>
  <c r="M14" i="1" s="1"/>
  <c r="L13" i="1"/>
  <c r="J13" i="1"/>
  <c r="H13" i="1"/>
  <c r="F13" i="1"/>
  <c r="D13" i="1"/>
  <c r="L12" i="1"/>
  <c r="J12" i="1"/>
  <c r="H12" i="1"/>
  <c r="F12" i="1"/>
  <c r="D12" i="1"/>
  <c r="M12" i="1" s="1"/>
  <c r="L11" i="1"/>
  <c r="J11" i="1"/>
  <c r="H11" i="1"/>
  <c r="F11" i="1"/>
  <c r="M11" i="1" s="1"/>
  <c r="D11" i="1"/>
  <c r="L10" i="1"/>
  <c r="J10" i="1"/>
  <c r="H10" i="1"/>
  <c r="F10" i="1"/>
  <c r="D10" i="1"/>
  <c r="M10" i="1" s="1"/>
  <c r="M13" i="1" l="1"/>
</calcChain>
</file>

<file path=xl/sharedStrings.xml><?xml version="1.0" encoding="utf-8"?>
<sst xmlns="http://schemas.openxmlformats.org/spreadsheetml/2006/main" count="347" uniqueCount="101">
  <si>
    <t>MA. PROFESI MANAJEMEN KEPERAWATAN</t>
  </si>
  <si>
    <t>FIK-UMJ GELOMBANG III</t>
  </si>
  <si>
    <t xml:space="preserve"> </t>
  </si>
  <si>
    <t>Tanggal : 30 Oktober - 11  November 2023</t>
  </si>
  <si>
    <t xml:space="preserve">Tempat : RSIJ Cempaka Putih (Arafah Atas) </t>
  </si>
  <si>
    <t>No</t>
  </si>
  <si>
    <t>Nama Mahasiswa</t>
  </si>
  <si>
    <t>PRAKTEK</t>
  </si>
  <si>
    <t>Afektif</t>
  </si>
  <si>
    <t>TOTAL</t>
  </si>
  <si>
    <t xml:space="preserve">Nilai Mutu </t>
  </si>
  <si>
    <t xml:space="preserve">Lap.Praktek </t>
  </si>
  <si>
    <t xml:space="preserve">Presentasi </t>
  </si>
  <si>
    <t xml:space="preserve">Responsi </t>
  </si>
  <si>
    <t>Individu</t>
  </si>
  <si>
    <t xml:space="preserve">Kelompok </t>
  </si>
  <si>
    <t>Nilai</t>
  </si>
  <si>
    <t>1</t>
  </si>
  <si>
    <t>Zaenur Rachman Sidik</t>
  </si>
  <si>
    <t>A-</t>
  </si>
  <si>
    <t>2</t>
  </si>
  <si>
    <t>Ramdani</t>
  </si>
  <si>
    <t>3</t>
  </si>
  <si>
    <t>Yunita Shari</t>
  </si>
  <si>
    <t>4</t>
  </si>
  <si>
    <t xml:space="preserve">Irma Nurwahidah </t>
  </si>
  <si>
    <t>5</t>
  </si>
  <si>
    <t>Winda Febrianti</t>
  </si>
  <si>
    <t>6</t>
  </si>
  <si>
    <t>Indri Puji Astuti</t>
  </si>
  <si>
    <t>7</t>
  </si>
  <si>
    <t xml:space="preserve">Lesi Harisma </t>
  </si>
  <si>
    <t>Catatan: Nila dalam bentuk Puluhan</t>
  </si>
  <si>
    <t>Preseptor Akademik</t>
  </si>
  <si>
    <t>Rentang Nilai</t>
  </si>
  <si>
    <t>Huruf</t>
  </si>
  <si>
    <t>Mutu</t>
  </si>
  <si>
    <t>85.00 - 100</t>
  </si>
  <si>
    <t>A</t>
  </si>
  <si>
    <t>80.00 - 84.99</t>
  </si>
  <si>
    <t>75.00 - 79.99</t>
  </si>
  <si>
    <t>B+</t>
  </si>
  <si>
    <t>70.00 - 74.99</t>
  </si>
  <si>
    <t>B</t>
  </si>
  <si>
    <t>Ns.Aisyah.S.Kep.,M.Kep</t>
  </si>
  <si>
    <t>65.00 - 69.99</t>
  </si>
  <si>
    <t>B-</t>
  </si>
  <si>
    <t>60.00 - 64.99</t>
  </si>
  <si>
    <t>C+</t>
  </si>
  <si>
    <t>55.00 - 59.99</t>
  </si>
  <si>
    <t>50.00 - 54.99</t>
  </si>
  <si>
    <t>C-</t>
  </si>
  <si>
    <t>45.00 - 49.99</t>
  </si>
  <si>
    <t>D</t>
  </si>
  <si>
    <t>0 - 44.99</t>
  </si>
  <si>
    <t>E</t>
  </si>
  <si>
    <t>FIK-UMJ GELOMBANG 1</t>
  </si>
  <si>
    <t>Tanggal : 2 Okt- 14 Oktober 2023</t>
  </si>
  <si>
    <t>Tempat : RSIJ Cempaka Putih ( Mina 2)</t>
  </si>
  <si>
    <t>Nilai Mutu</t>
  </si>
  <si>
    <t>Akbar IlhamPurnama</t>
  </si>
  <si>
    <t>Roni Heryadi</t>
  </si>
  <si>
    <t>Istiqomah</t>
  </si>
  <si>
    <t>Neng Ciroh</t>
  </si>
  <si>
    <t>Inge Cahya Lianda</t>
  </si>
  <si>
    <t xml:space="preserve">Alni Lisarni </t>
  </si>
  <si>
    <t>Jakarta, 17 Oktober 2023</t>
  </si>
  <si>
    <t>Tanggal : 9 - 21 Oktober 2023</t>
  </si>
  <si>
    <t>Tempat : RSIJ Pondok Kopi ( Pav.An Nisa I dan An Nas II )</t>
  </si>
  <si>
    <t>Anggi Anugrah</t>
  </si>
  <si>
    <t>Achmad Taufik</t>
  </si>
  <si>
    <t>Essih Rahayu</t>
  </si>
  <si>
    <t>Fetti Nurhamibah</t>
  </si>
  <si>
    <t>Fitria Indriani</t>
  </si>
  <si>
    <t>Raynaldi</t>
  </si>
  <si>
    <t>Sri Rahayu</t>
  </si>
  <si>
    <t>8</t>
  </si>
  <si>
    <t>Rania Puspitasari</t>
  </si>
  <si>
    <t>9</t>
  </si>
  <si>
    <t xml:space="preserve">Monika Lestari </t>
  </si>
  <si>
    <t>10</t>
  </si>
  <si>
    <t>Ratnah</t>
  </si>
  <si>
    <t>FIK-UMJ KELOMPOK  III</t>
  </si>
  <si>
    <t>FIK-UMJ KELOMPOK I</t>
  </si>
  <si>
    <t>Tanggal : 30 Oktober - 11 November 2023</t>
  </si>
  <si>
    <t>Tempat : RSIJ Sukapura Kelapa Gading ( Pav.Al Farizi )</t>
  </si>
  <si>
    <t xml:space="preserve">Neneng Sumiati </t>
  </si>
  <si>
    <t xml:space="preserve">Yusnia </t>
  </si>
  <si>
    <t>Ika Murniawati</t>
  </si>
  <si>
    <t>Mia Nur Ilmiati</t>
  </si>
  <si>
    <t>Iin Zainuroh</t>
  </si>
  <si>
    <t xml:space="preserve">Muthia Safitri </t>
  </si>
  <si>
    <t>Tanggal : 4 - 16  Desember 2023</t>
  </si>
  <si>
    <t xml:space="preserve">Tempat : RSUD KOJA </t>
  </si>
  <si>
    <t>Dewi Amanda Putri</t>
  </si>
  <si>
    <t>Beni Ronialsyah</t>
  </si>
  <si>
    <t>Dyah Mulyati</t>
  </si>
  <si>
    <t>Risa Ari Mulyani</t>
  </si>
  <si>
    <t>Aji Mardiansyah</t>
  </si>
  <si>
    <t>Siti Fatimah</t>
  </si>
  <si>
    <t>Aulya Bagaswara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</si>
</sst>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9" fontId="2" fillId="0" borderId="23" xfId="0" applyNumberFormat="1" applyFont="1" applyBorder="1" applyAlignment="1">
      <alignment horizontal="center" vertical="center"/>
    </xf>
    <xf numFmtId="9" fontId="2" fillId="0" borderId="18" xfId="0" applyNumberFormat="1" applyFont="1" applyBorder="1" applyAlignment="1">
      <alignment horizontal="center" vertical="center"/>
    </xf>
    <xf numFmtId="0" fontId="2" fillId="0" borderId="24" xfId="0" quotePrefix="1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2" borderId="18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quotePrefix="1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2" fontId="2" fillId="0" borderId="27" xfId="0" applyNumberFormat="1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quotePrefix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8" xfId="0" applyFont="1" applyBorder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9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2" fillId="0" borderId="30" xfId="0" quotePrefix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76200</xdr:colOff>
      <xdr:row>19</xdr:row>
      <xdr:rowOff>47625</xdr:rowOff>
    </xdr:from>
    <xdr:to>
      <xdr:col>13</xdr:col>
      <xdr:colOff>447676</xdr:colOff>
      <xdr:row>22</xdr:row>
      <xdr:rowOff>180975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biLevel thresh="50000"/>
        </a:blip>
        <a:stretch>
          <a:fillRect/>
        </a:stretch>
      </xdr:blipFill>
      <xdr:spPr>
        <a:xfrm>
          <a:off x="6200775" y="4772025"/>
          <a:ext cx="2105026" cy="733425"/>
        </a:xfrm>
        <a:prstGeom prst="rect">
          <a:avLst/>
        </a:prstGeom>
        <a:gradFill>
          <a:gsLst>
            <a:gs pos="0">
              <a:schemeClr val="bg1"/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18</xdr:row>
      <xdr:rowOff>28575</xdr:rowOff>
    </xdr:from>
    <xdr:to>
      <xdr:col>11</xdr:col>
      <xdr:colOff>571500</xdr:colOff>
      <xdr:row>21</xdr:row>
      <xdr:rowOff>161925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biLevel thresh="50000"/>
        </a:blip>
        <a:stretch>
          <a:fillRect/>
        </a:stretch>
      </xdr:blipFill>
      <xdr:spPr>
        <a:xfrm>
          <a:off x="5591175" y="4552950"/>
          <a:ext cx="1619250" cy="733425"/>
        </a:xfrm>
        <a:prstGeom prst="rect">
          <a:avLst/>
        </a:prstGeom>
        <a:gradFill>
          <a:gsLst>
            <a:gs pos="0">
              <a:schemeClr val="bg1"/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476250</xdr:colOff>
      <xdr:row>22</xdr:row>
      <xdr:rowOff>95250</xdr:rowOff>
    </xdr:from>
    <xdr:to>
      <xdr:col>12</xdr:col>
      <xdr:colOff>419100</xdr:colOff>
      <xdr:row>26</xdr:row>
      <xdr:rowOff>28575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biLevel thresh="50000"/>
        </a:blip>
        <a:stretch>
          <a:fillRect/>
        </a:stretch>
      </xdr:blipFill>
      <xdr:spPr>
        <a:xfrm>
          <a:off x="5572125" y="5876925"/>
          <a:ext cx="2095500" cy="733425"/>
        </a:xfrm>
        <a:prstGeom prst="rect">
          <a:avLst/>
        </a:prstGeom>
        <a:gradFill>
          <a:gsLst>
            <a:gs pos="0">
              <a:schemeClr val="bg1"/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76200</xdr:colOff>
      <xdr:row>18</xdr:row>
      <xdr:rowOff>47625</xdr:rowOff>
    </xdr:from>
    <xdr:to>
      <xdr:col>13</xdr:col>
      <xdr:colOff>447676</xdr:colOff>
      <xdr:row>21</xdr:row>
      <xdr:rowOff>180975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biLevel thresh="50000"/>
        </a:blip>
        <a:stretch>
          <a:fillRect/>
        </a:stretch>
      </xdr:blipFill>
      <xdr:spPr>
        <a:xfrm>
          <a:off x="6200775" y="4457700"/>
          <a:ext cx="2105026" cy="733425"/>
        </a:xfrm>
        <a:prstGeom prst="rect">
          <a:avLst/>
        </a:prstGeom>
        <a:gradFill>
          <a:gsLst>
            <a:gs pos="0">
              <a:schemeClr val="bg1"/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76200</xdr:colOff>
      <xdr:row>19</xdr:row>
      <xdr:rowOff>47625</xdr:rowOff>
    </xdr:from>
    <xdr:to>
      <xdr:col>13</xdr:col>
      <xdr:colOff>447676</xdr:colOff>
      <xdr:row>22</xdr:row>
      <xdr:rowOff>180975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biLevel thresh="50000"/>
        </a:blip>
        <a:stretch>
          <a:fillRect/>
        </a:stretch>
      </xdr:blipFill>
      <xdr:spPr>
        <a:xfrm>
          <a:off x="6200775" y="4772025"/>
          <a:ext cx="2105026" cy="733425"/>
        </a:xfrm>
        <a:prstGeom prst="rect">
          <a:avLst/>
        </a:prstGeom>
        <a:gradFill>
          <a:gsLst>
            <a:gs pos="0">
              <a:schemeClr val="bg1"/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opLeftCell="A4" workbookViewId="0">
      <selection activeCell="I14" sqref="I14"/>
    </sheetView>
  </sheetViews>
  <sheetFormatPr defaultRowHeight="15.75" x14ac:dyDescent="0.25"/>
  <cols>
    <col min="1" max="1" width="3.5703125" style="3" customWidth="1"/>
    <col min="2" max="2" width="26.5703125" style="4" customWidth="1"/>
    <col min="3" max="11" width="7.7109375" style="3" customWidth="1"/>
    <col min="12" max="12" width="9.140625" style="3"/>
    <col min="13" max="13" width="9.140625" style="4"/>
    <col min="14" max="14" width="10.85546875" style="4" customWidth="1"/>
    <col min="15" max="16384" width="9.140625" style="4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4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2"/>
    </row>
    <row r="3" spans="1:14" x14ac:dyDescent="0.25">
      <c r="C3" s="2" t="s">
        <v>2</v>
      </c>
      <c r="D3" s="2"/>
      <c r="E3" s="2"/>
      <c r="F3" s="2"/>
      <c r="G3" s="2"/>
      <c r="H3" s="2"/>
      <c r="I3" s="2"/>
      <c r="J3" s="2"/>
      <c r="K3" s="2"/>
    </row>
    <row r="4" spans="1:14" x14ac:dyDescent="0.25">
      <c r="A4" s="5" t="s">
        <v>3</v>
      </c>
      <c r="B4" s="5"/>
      <c r="C4" s="5"/>
      <c r="D4" s="5"/>
    </row>
    <row r="5" spans="1:14" ht="16.5" thickBot="1" x14ac:dyDescent="0.3">
      <c r="A5" s="6" t="s">
        <v>4</v>
      </c>
      <c r="B5" s="6"/>
      <c r="C5" s="6"/>
      <c r="D5" s="6"/>
      <c r="E5" s="6"/>
    </row>
    <row r="6" spans="1:14" x14ac:dyDescent="0.25">
      <c r="A6" s="7" t="s">
        <v>5</v>
      </c>
      <c r="B6" s="8" t="s">
        <v>6</v>
      </c>
      <c r="C6" s="9" t="s">
        <v>7</v>
      </c>
      <c r="D6" s="10"/>
      <c r="E6" s="10"/>
      <c r="F6" s="10"/>
      <c r="G6" s="10"/>
      <c r="H6" s="10"/>
      <c r="I6" s="10"/>
      <c r="J6" s="10"/>
      <c r="K6" s="11" t="s">
        <v>8</v>
      </c>
      <c r="L6" s="12"/>
      <c r="M6" s="13" t="s">
        <v>9</v>
      </c>
      <c r="N6" s="14" t="s">
        <v>10</v>
      </c>
    </row>
    <row r="7" spans="1:14" x14ac:dyDescent="0.25">
      <c r="A7" s="15"/>
      <c r="B7" s="16"/>
      <c r="C7" s="17" t="s">
        <v>11</v>
      </c>
      <c r="D7" s="18"/>
      <c r="E7" s="18"/>
      <c r="F7" s="19"/>
      <c r="G7" s="20" t="s">
        <v>12</v>
      </c>
      <c r="H7" s="21"/>
      <c r="I7" s="20" t="s">
        <v>13</v>
      </c>
      <c r="J7" s="21"/>
      <c r="K7" s="22"/>
      <c r="L7" s="23"/>
      <c r="M7" s="24"/>
      <c r="N7" s="25"/>
    </row>
    <row r="8" spans="1:14" x14ac:dyDescent="0.25">
      <c r="A8" s="15"/>
      <c r="B8" s="16"/>
      <c r="C8" s="17" t="s">
        <v>14</v>
      </c>
      <c r="D8" s="19"/>
      <c r="E8" s="17" t="s">
        <v>15</v>
      </c>
      <c r="F8" s="19"/>
      <c r="G8" s="26"/>
      <c r="H8" s="27"/>
      <c r="I8" s="26"/>
      <c r="J8" s="27"/>
      <c r="K8" s="26"/>
      <c r="L8" s="27"/>
      <c r="M8" s="24"/>
      <c r="N8" s="25"/>
    </row>
    <row r="9" spans="1:14" x14ac:dyDescent="0.25">
      <c r="A9" s="28"/>
      <c r="B9" s="29"/>
      <c r="C9" s="30" t="s">
        <v>16</v>
      </c>
      <c r="D9" s="31">
        <v>0.1</v>
      </c>
      <c r="E9" s="32" t="s">
        <v>16</v>
      </c>
      <c r="F9" s="32">
        <v>0.1</v>
      </c>
      <c r="G9" s="32" t="s">
        <v>16</v>
      </c>
      <c r="H9" s="32">
        <v>0.25</v>
      </c>
      <c r="I9" s="32" t="s">
        <v>16</v>
      </c>
      <c r="J9" s="32">
        <v>0.25</v>
      </c>
      <c r="K9" s="32" t="s">
        <v>16</v>
      </c>
      <c r="L9" s="32">
        <v>0.3</v>
      </c>
      <c r="M9" s="24"/>
      <c r="N9" s="25"/>
    </row>
    <row r="10" spans="1:14" ht="30" customHeight="1" x14ac:dyDescent="0.25">
      <c r="A10" s="33" t="s">
        <v>17</v>
      </c>
      <c r="B10" s="34" t="s">
        <v>18</v>
      </c>
      <c r="C10" s="35">
        <v>84</v>
      </c>
      <c r="D10" s="36">
        <f>C10*0.1</f>
        <v>8.4</v>
      </c>
      <c r="E10" s="35">
        <v>85</v>
      </c>
      <c r="F10" s="36">
        <f>E10*0.1</f>
        <v>8.5</v>
      </c>
      <c r="G10" s="35">
        <v>85</v>
      </c>
      <c r="H10" s="36">
        <f>G10*0.25</f>
        <v>21.25</v>
      </c>
      <c r="I10" s="37">
        <v>84</v>
      </c>
      <c r="J10" s="36">
        <f>I10*0.25</f>
        <v>21</v>
      </c>
      <c r="K10" s="35">
        <v>85</v>
      </c>
      <c r="L10" s="36">
        <f>K10*0.3</f>
        <v>25.5</v>
      </c>
      <c r="M10" s="38">
        <f>D10+F10+H10+J10+L10</f>
        <v>84.65</v>
      </c>
      <c r="N10" s="39" t="s">
        <v>19</v>
      </c>
    </row>
    <row r="11" spans="1:14" ht="30" customHeight="1" x14ac:dyDescent="0.25">
      <c r="A11" s="33" t="s">
        <v>20</v>
      </c>
      <c r="B11" s="34" t="s">
        <v>21</v>
      </c>
      <c r="C11" s="35">
        <v>84</v>
      </c>
      <c r="D11" s="36">
        <f t="shared" ref="D11:D16" si="0">C11*0.1</f>
        <v>8.4</v>
      </c>
      <c r="E11" s="35">
        <v>84</v>
      </c>
      <c r="F11" s="36">
        <f t="shared" ref="F11:F16" si="1">E11*0.1</f>
        <v>8.4</v>
      </c>
      <c r="G11" s="35">
        <v>84</v>
      </c>
      <c r="H11" s="36">
        <f t="shared" ref="H11:H16" si="2">G11*0.25</f>
        <v>21</v>
      </c>
      <c r="I11" s="37">
        <v>84</v>
      </c>
      <c r="J11" s="36">
        <f t="shared" ref="J11:J16" si="3">I11*0.25</f>
        <v>21</v>
      </c>
      <c r="K11" s="35">
        <v>86</v>
      </c>
      <c r="L11" s="36">
        <f t="shared" ref="L11:L16" si="4">K11*0.3</f>
        <v>25.8</v>
      </c>
      <c r="M11" s="38">
        <f t="shared" ref="M11:M16" si="5">D11+F11+H11+J11+L11</f>
        <v>84.6</v>
      </c>
      <c r="N11" s="39" t="s">
        <v>19</v>
      </c>
    </row>
    <row r="12" spans="1:14" ht="30" customHeight="1" x14ac:dyDescent="0.25">
      <c r="A12" s="33" t="s">
        <v>22</v>
      </c>
      <c r="B12" s="34" t="s">
        <v>23</v>
      </c>
      <c r="C12" s="35">
        <v>84</v>
      </c>
      <c r="D12" s="36">
        <f t="shared" si="0"/>
        <v>8.4</v>
      </c>
      <c r="E12" s="35">
        <v>84</v>
      </c>
      <c r="F12" s="36">
        <f t="shared" si="1"/>
        <v>8.4</v>
      </c>
      <c r="G12" s="35">
        <v>84</v>
      </c>
      <c r="H12" s="36">
        <f>G12*0.25</f>
        <v>21</v>
      </c>
      <c r="I12" s="37">
        <v>82</v>
      </c>
      <c r="J12" s="36">
        <f t="shared" si="3"/>
        <v>20.5</v>
      </c>
      <c r="K12" s="35">
        <v>84</v>
      </c>
      <c r="L12" s="36">
        <f t="shared" si="4"/>
        <v>25.2</v>
      </c>
      <c r="M12" s="38">
        <f t="shared" si="5"/>
        <v>83.5</v>
      </c>
      <c r="N12" s="39" t="s">
        <v>19</v>
      </c>
    </row>
    <row r="13" spans="1:14" ht="30" customHeight="1" x14ac:dyDescent="0.25">
      <c r="A13" s="33" t="s">
        <v>24</v>
      </c>
      <c r="B13" s="40" t="s">
        <v>25</v>
      </c>
      <c r="C13" s="35">
        <v>84</v>
      </c>
      <c r="D13" s="36">
        <f t="shared" si="0"/>
        <v>8.4</v>
      </c>
      <c r="E13" s="35">
        <v>84</v>
      </c>
      <c r="F13" s="36">
        <f t="shared" si="1"/>
        <v>8.4</v>
      </c>
      <c r="G13" s="35">
        <v>85</v>
      </c>
      <c r="H13" s="36">
        <f>G13*0.25</f>
        <v>21.25</v>
      </c>
      <c r="I13" s="37">
        <v>85</v>
      </c>
      <c r="J13" s="36">
        <f t="shared" si="3"/>
        <v>21.25</v>
      </c>
      <c r="K13" s="35">
        <v>85</v>
      </c>
      <c r="L13" s="36">
        <f t="shared" si="4"/>
        <v>25.5</v>
      </c>
      <c r="M13" s="38">
        <f t="shared" si="5"/>
        <v>84.8</v>
      </c>
      <c r="N13" s="39" t="s">
        <v>19</v>
      </c>
    </row>
    <row r="14" spans="1:14" ht="30" customHeight="1" x14ac:dyDescent="0.25">
      <c r="A14" s="33" t="s">
        <v>26</v>
      </c>
      <c r="B14" s="41" t="s">
        <v>27</v>
      </c>
      <c r="C14" s="42">
        <v>84</v>
      </c>
      <c r="D14" s="36">
        <f t="shared" si="0"/>
        <v>8.4</v>
      </c>
      <c r="E14" s="35">
        <v>83</v>
      </c>
      <c r="F14" s="36">
        <f t="shared" si="1"/>
        <v>8.3000000000000007</v>
      </c>
      <c r="G14" s="35">
        <v>83</v>
      </c>
      <c r="H14" s="36">
        <f t="shared" si="2"/>
        <v>20.75</v>
      </c>
      <c r="I14" s="37">
        <v>83</v>
      </c>
      <c r="J14" s="36">
        <f t="shared" si="3"/>
        <v>20.75</v>
      </c>
      <c r="K14" s="35">
        <v>85</v>
      </c>
      <c r="L14" s="36">
        <f t="shared" si="4"/>
        <v>25.5</v>
      </c>
      <c r="M14" s="38">
        <f t="shared" si="5"/>
        <v>83.7</v>
      </c>
      <c r="N14" s="39" t="s">
        <v>19</v>
      </c>
    </row>
    <row r="15" spans="1:14" ht="30" customHeight="1" x14ac:dyDescent="0.25">
      <c r="A15" s="33" t="s">
        <v>28</v>
      </c>
      <c r="B15" s="41" t="s">
        <v>29</v>
      </c>
      <c r="C15" s="42">
        <v>83</v>
      </c>
      <c r="D15" s="36">
        <f t="shared" si="0"/>
        <v>8.3000000000000007</v>
      </c>
      <c r="E15" s="35">
        <v>82</v>
      </c>
      <c r="F15" s="36">
        <f t="shared" si="1"/>
        <v>8.2000000000000011</v>
      </c>
      <c r="G15" s="35">
        <v>83</v>
      </c>
      <c r="H15" s="36">
        <f t="shared" si="2"/>
        <v>20.75</v>
      </c>
      <c r="I15" s="37">
        <v>83</v>
      </c>
      <c r="J15" s="36">
        <f t="shared" si="3"/>
        <v>20.75</v>
      </c>
      <c r="K15" s="35">
        <v>85</v>
      </c>
      <c r="L15" s="36">
        <f t="shared" si="4"/>
        <v>25.5</v>
      </c>
      <c r="M15" s="38">
        <f t="shared" si="5"/>
        <v>83.5</v>
      </c>
      <c r="N15" s="39" t="s">
        <v>19</v>
      </c>
    </row>
    <row r="16" spans="1:14" ht="30" customHeight="1" thickBot="1" x14ac:dyDescent="0.3">
      <c r="A16" s="43" t="s">
        <v>30</v>
      </c>
      <c r="B16" s="44" t="s">
        <v>31</v>
      </c>
      <c r="C16" s="45">
        <v>84</v>
      </c>
      <c r="D16" s="46">
        <f t="shared" si="0"/>
        <v>8.4</v>
      </c>
      <c r="E16" s="45">
        <v>84</v>
      </c>
      <c r="F16" s="46">
        <f t="shared" si="1"/>
        <v>8.4</v>
      </c>
      <c r="G16" s="45">
        <v>83</v>
      </c>
      <c r="H16" s="46">
        <f t="shared" si="2"/>
        <v>20.75</v>
      </c>
      <c r="I16" s="47">
        <v>84</v>
      </c>
      <c r="J16" s="46">
        <f t="shared" si="3"/>
        <v>21</v>
      </c>
      <c r="K16" s="45">
        <v>85</v>
      </c>
      <c r="L16" s="46">
        <f t="shared" si="4"/>
        <v>25.5</v>
      </c>
      <c r="M16" s="48">
        <f t="shared" si="5"/>
        <v>84.05</v>
      </c>
      <c r="N16" s="49" t="s">
        <v>19</v>
      </c>
    </row>
    <row r="17" spans="1:13" x14ac:dyDescent="0.25">
      <c r="A17" s="50"/>
      <c r="B17" s="51"/>
      <c r="C17" s="52"/>
      <c r="D17" s="53"/>
      <c r="E17" s="52"/>
      <c r="F17" s="52"/>
      <c r="G17" s="52"/>
      <c r="H17" s="52"/>
      <c r="I17" s="52"/>
      <c r="J17" s="52"/>
      <c r="K17" s="52"/>
    </row>
    <row r="18" spans="1:13" x14ac:dyDescent="0.25">
      <c r="A18" s="5" t="s">
        <v>32</v>
      </c>
      <c r="B18" s="5"/>
      <c r="C18" s="5"/>
      <c r="D18" s="5"/>
    </row>
    <row r="19" spans="1:13" x14ac:dyDescent="0.25">
      <c r="A19" s="54" t="s">
        <v>5</v>
      </c>
      <c r="K19" s="55" t="s">
        <v>33</v>
      </c>
      <c r="L19" s="55"/>
      <c r="M19" s="55"/>
    </row>
    <row r="20" spans="1:13" x14ac:dyDescent="0.25">
      <c r="A20" s="54">
        <v>1</v>
      </c>
      <c r="B20" s="56" t="s">
        <v>34</v>
      </c>
      <c r="C20" s="54" t="s">
        <v>35</v>
      </c>
      <c r="D20" s="54" t="s">
        <v>36</v>
      </c>
      <c r="M20" s="3"/>
    </row>
    <row r="21" spans="1:13" x14ac:dyDescent="0.25">
      <c r="A21" s="54">
        <v>2</v>
      </c>
      <c r="B21" s="56" t="s">
        <v>37</v>
      </c>
      <c r="C21" s="54" t="s">
        <v>38</v>
      </c>
      <c r="D21" s="54">
        <v>4</v>
      </c>
      <c r="M21" s="3"/>
    </row>
    <row r="22" spans="1:13" x14ac:dyDescent="0.25">
      <c r="A22" s="54">
        <v>3</v>
      </c>
      <c r="B22" s="56" t="s">
        <v>39</v>
      </c>
      <c r="C22" s="54" t="s">
        <v>19</v>
      </c>
      <c r="D22" s="54">
        <v>3.7</v>
      </c>
      <c r="M22" s="3"/>
    </row>
    <row r="23" spans="1:13" x14ac:dyDescent="0.25">
      <c r="A23" s="54">
        <v>4</v>
      </c>
      <c r="B23" s="56" t="s">
        <v>40</v>
      </c>
      <c r="C23" s="54" t="s">
        <v>41</v>
      </c>
      <c r="D23" s="54">
        <v>3.3</v>
      </c>
      <c r="M23" s="3"/>
    </row>
    <row r="24" spans="1:13" x14ac:dyDescent="0.25">
      <c r="A24" s="54">
        <v>5</v>
      </c>
      <c r="B24" s="56" t="s">
        <v>42</v>
      </c>
      <c r="C24" s="54" t="s">
        <v>43</v>
      </c>
      <c r="D24" s="54">
        <v>3</v>
      </c>
      <c r="K24" s="55" t="s">
        <v>44</v>
      </c>
      <c r="L24" s="55"/>
      <c r="M24" s="55"/>
    </row>
    <row r="25" spans="1:13" x14ac:dyDescent="0.25">
      <c r="A25" s="54">
        <v>6</v>
      </c>
      <c r="B25" s="56" t="s">
        <v>45</v>
      </c>
      <c r="C25" s="54" t="s">
        <v>46</v>
      </c>
      <c r="D25" s="54">
        <v>2.7</v>
      </c>
    </row>
    <row r="26" spans="1:13" x14ac:dyDescent="0.25">
      <c r="A26" s="54">
        <v>7</v>
      </c>
      <c r="B26" s="56" t="s">
        <v>47</v>
      </c>
      <c r="C26" s="54" t="s">
        <v>48</v>
      </c>
      <c r="D26" s="54">
        <v>2.2999999999999998</v>
      </c>
    </row>
    <row r="27" spans="1:13" x14ac:dyDescent="0.25">
      <c r="A27" s="54">
        <v>8</v>
      </c>
      <c r="B27" s="56" t="s">
        <v>49</v>
      </c>
      <c r="C27" s="54" t="s">
        <v>48</v>
      </c>
      <c r="D27" s="54">
        <v>2</v>
      </c>
    </row>
    <row r="28" spans="1:13" x14ac:dyDescent="0.25">
      <c r="A28" s="54">
        <v>9</v>
      </c>
      <c r="B28" s="56" t="s">
        <v>50</v>
      </c>
      <c r="C28" s="54" t="s">
        <v>51</v>
      </c>
      <c r="D28" s="54">
        <v>1.7</v>
      </c>
    </row>
    <row r="29" spans="1:13" x14ac:dyDescent="0.25">
      <c r="A29" s="54">
        <v>10</v>
      </c>
      <c r="B29" s="56" t="s">
        <v>52</v>
      </c>
      <c r="C29" s="54" t="s">
        <v>53</v>
      </c>
      <c r="D29" s="54">
        <v>1.3</v>
      </c>
    </row>
    <row r="30" spans="1:13" x14ac:dyDescent="0.25">
      <c r="B30" s="56" t="s">
        <v>54</v>
      </c>
      <c r="C30" s="54" t="s">
        <v>55</v>
      </c>
      <c r="D30" s="54">
        <v>1</v>
      </c>
    </row>
  </sheetData>
  <mergeCells count="18">
    <mergeCell ref="A18:D18"/>
    <mergeCell ref="K19:M19"/>
    <mergeCell ref="K24:M24"/>
    <mergeCell ref="K6:L8"/>
    <mergeCell ref="M6:M9"/>
    <mergeCell ref="N6:N9"/>
    <mergeCell ref="C7:F7"/>
    <mergeCell ref="G7:H8"/>
    <mergeCell ref="I7:J8"/>
    <mergeCell ref="C8:D8"/>
    <mergeCell ref="E8:F8"/>
    <mergeCell ref="A1:J1"/>
    <mergeCell ref="A2:J2"/>
    <mergeCell ref="A4:D4"/>
    <mergeCell ref="A5:E5"/>
    <mergeCell ref="A6:A9"/>
    <mergeCell ref="B6:B9"/>
    <mergeCell ref="C6:J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opLeftCell="A7" workbookViewId="0">
      <selection activeCell="I20" sqref="I20"/>
    </sheetView>
  </sheetViews>
  <sheetFormatPr defaultRowHeight="15.75" x14ac:dyDescent="0.25"/>
  <cols>
    <col min="1" max="1" width="3.5703125" style="3" customWidth="1"/>
    <col min="2" max="2" width="26.5703125" style="58" customWidth="1"/>
    <col min="3" max="11" width="7.7109375" style="3" customWidth="1"/>
    <col min="12" max="12" width="9.140625" style="3"/>
    <col min="13" max="13" width="9.140625" style="58"/>
    <col min="14" max="14" width="11" style="58" customWidth="1"/>
    <col min="15" max="16384" width="9.140625" style="58"/>
  </cols>
  <sheetData>
    <row r="1" spans="1:14" x14ac:dyDescent="0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x14ac:dyDescent="0.25">
      <c r="A2" s="57" t="s">
        <v>56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x14ac:dyDescent="0.25">
      <c r="C3" s="2" t="s">
        <v>2</v>
      </c>
      <c r="D3" s="2"/>
      <c r="E3" s="2"/>
      <c r="F3" s="2"/>
      <c r="G3" s="2"/>
      <c r="H3" s="2"/>
      <c r="I3" s="2"/>
      <c r="J3" s="2"/>
      <c r="K3" s="2"/>
    </row>
    <row r="4" spans="1:14" x14ac:dyDescent="0.25">
      <c r="A4" s="5" t="s">
        <v>57</v>
      </c>
      <c r="B4" s="5"/>
      <c r="C4" s="5"/>
      <c r="D4" s="5"/>
    </row>
    <row r="5" spans="1:14" ht="16.5" thickBot="1" x14ac:dyDescent="0.3">
      <c r="A5" s="59" t="s">
        <v>58</v>
      </c>
      <c r="B5" s="59"/>
      <c r="C5" s="59"/>
      <c r="D5" s="59"/>
      <c r="E5" s="59"/>
    </row>
    <row r="6" spans="1:14" x14ac:dyDescent="0.25">
      <c r="A6" s="7" t="s">
        <v>5</v>
      </c>
      <c r="B6" s="8" t="s">
        <v>6</v>
      </c>
      <c r="C6" s="9" t="s">
        <v>7</v>
      </c>
      <c r="D6" s="10"/>
      <c r="E6" s="10"/>
      <c r="F6" s="10"/>
      <c r="G6" s="10"/>
      <c r="H6" s="10"/>
      <c r="I6" s="10"/>
      <c r="J6" s="10"/>
      <c r="K6" s="20" t="s">
        <v>8</v>
      </c>
      <c r="L6" s="21"/>
      <c r="M6" s="24" t="s">
        <v>9</v>
      </c>
      <c r="N6" s="60" t="s">
        <v>59</v>
      </c>
    </row>
    <row r="7" spans="1:14" x14ac:dyDescent="0.25">
      <c r="A7" s="15"/>
      <c r="B7" s="16"/>
      <c r="C7" s="17" t="s">
        <v>11</v>
      </c>
      <c r="D7" s="18"/>
      <c r="E7" s="18"/>
      <c r="F7" s="19"/>
      <c r="G7" s="20" t="s">
        <v>12</v>
      </c>
      <c r="H7" s="21"/>
      <c r="I7" s="20" t="s">
        <v>13</v>
      </c>
      <c r="J7" s="21"/>
      <c r="K7" s="22"/>
      <c r="L7" s="23"/>
      <c r="M7" s="24"/>
      <c r="N7" s="16"/>
    </row>
    <row r="8" spans="1:14" x14ac:dyDescent="0.25">
      <c r="A8" s="15"/>
      <c r="B8" s="16"/>
      <c r="C8" s="17" t="s">
        <v>14</v>
      </c>
      <c r="D8" s="19"/>
      <c r="E8" s="17" t="s">
        <v>15</v>
      </c>
      <c r="F8" s="19"/>
      <c r="G8" s="26"/>
      <c r="H8" s="27"/>
      <c r="I8" s="26"/>
      <c r="J8" s="27"/>
      <c r="K8" s="26"/>
      <c r="L8" s="27"/>
      <c r="M8" s="24"/>
      <c r="N8" s="16"/>
    </row>
    <row r="9" spans="1:14" x14ac:dyDescent="0.25">
      <c r="A9" s="28"/>
      <c r="B9" s="29"/>
      <c r="C9" s="30" t="s">
        <v>16</v>
      </c>
      <c r="D9" s="31">
        <v>0.1</v>
      </c>
      <c r="E9" s="32" t="s">
        <v>16</v>
      </c>
      <c r="F9" s="32">
        <v>0.1</v>
      </c>
      <c r="G9" s="32" t="s">
        <v>16</v>
      </c>
      <c r="H9" s="32">
        <v>0.25</v>
      </c>
      <c r="I9" s="32" t="s">
        <v>16</v>
      </c>
      <c r="J9" s="32">
        <v>0.25</v>
      </c>
      <c r="K9" s="32" t="s">
        <v>16</v>
      </c>
      <c r="L9" s="32">
        <v>0.3</v>
      </c>
      <c r="M9" s="24"/>
      <c r="N9" s="29"/>
    </row>
    <row r="10" spans="1:14" ht="30" customHeight="1" x14ac:dyDescent="0.25">
      <c r="A10" s="33" t="s">
        <v>17</v>
      </c>
      <c r="B10" s="61" t="s">
        <v>60</v>
      </c>
      <c r="C10" s="35">
        <v>85</v>
      </c>
      <c r="D10" s="36">
        <f>C10*0.1</f>
        <v>8.5</v>
      </c>
      <c r="E10" s="35">
        <v>85</v>
      </c>
      <c r="F10" s="35">
        <f>SUM(E10*0.1)</f>
        <v>8.5</v>
      </c>
      <c r="G10" s="35">
        <v>85</v>
      </c>
      <c r="H10" s="35">
        <f>G10*0.25</f>
        <v>21.25</v>
      </c>
      <c r="I10" s="37">
        <v>85</v>
      </c>
      <c r="J10" s="37">
        <f>I10*0.25</f>
        <v>21.25</v>
      </c>
      <c r="K10" s="35">
        <v>85</v>
      </c>
      <c r="L10" s="54">
        <f>K10*0.3</f>
        <v>25.5</v>
      </c>
      <c r="M10" s="38">
        <f>D10+F10+H10+J10+L10</f>
        <v>85</v>
      </c>
      <c r="N10" s="54" t="s">
        <v>38</v>
      </c>
    </row>
    <row r="11" spans="1:14" ht="30" customHeight="1" x14ac:dyDescent="0.25">
      <c r="A11" s="33" t="s">
        <v>20</v>
      </c>
      <c r="B11" s="61" t="s">
        <v>61</v>
      </c>
      <c r="C11" s="35">
        <v>85</v>
      </c>
      <c r="D11" s="36">
        <f t="shared" ref="D11:D15" si="0">C11*0.1</f>
        <v>8.5</v>
      </c>
      <c r="E11" s="35">
        <v>85</v>
      </c>
      <c r="F11" s="35">
        <f t="shared" ref="F11:F15" si="1">SUM(E11*0.1)</f>
        <v>8.5</v>
      </c>
      <c r="G11" s="35">
        <v>85</v>
      </c>
      <c r="H11" s="35">
        <f t="shared" ref="H11:H15" si="2">G11*0.25</f>
        <v>21.25</v>
      </c>
      <c r="I11" s="37">
        <v>85</v>
      </c>
      <c r="J11" s="37">
        <f t="shared" ref="J11:J15" si="3">I11*0.25</f>
        <v>21.25</v>
      </c>
      <c r="K11" s="35">
        <v>85</v>
      </c>
      <c r="L11" s="54">
        <f t="shared" ref="L11:L15" si="4">K11*0.3</f>
        <v>25.5</v>
      </c>
      <c r="M11" s="38">
        <f t="shared" ref="M11:M15" si="5">D11+F11+H11+J11+L11</f>
        <v>85</v>
      </c>
      <c r="N11" s="54" t="s">
        <v>38</v>
      </c>
    </row>
    <row r="12" spans="1:14" ht="30" customHeight="1" x14ac:dyDescent="0.25">
      <c r="A12" s="33" t="s">
        <v>22</v>
      </c>
      <c r="B12" s="61" t="s">
        <v>62</v>
      </c>
      <c r="C12" s="35">
        <v>84</v>
      </c>
      <c r="D12" s="36">
        <f t="shared" si="0"/>
        <v>8.4</v>
      </c>
      <c r="E12" s="35">
        <v>85</v>
      </c>
      <c r="F12" s="35">
        <f t="shared" si="1"/>
        <v>8.5</v>
      </c>
      <c r="G12" s="35">
        <v>85</v>
      </c>
      <c r="H12" s="35">
        <f t="shared" si="2"/>
        <v>21.25</v>
      </c>
      <c r="I12" s="37">
        <v>85</v>
      </c>
      <c r="J12" s="37">
        <f t="shared" si="3"/>
        <v>21.25</v>
      </c>
      <c r="K12" s="35">
        <v>85</v>
      </c>
      <c r="L12" s="54">
        <f t="shared" si="4"/>
        <v>25.5</v>
      </c>
      <c r="M12" s="38">
        <f t="shared" si="5"/>
        <v>84.9</v>
      </c>
      <c r="N12" s="54" t="s">
        <v>19</v>
      </c>
    </row>
    <row r="13" spans="1:14" ht="30" customHeight="1" x14ac:dyDescent="0.25">
      <c r="A13" s="33" t="s">
        <v>24</v>
      </c>
      <c r="B13" s="61" t="s">
        <v>63</v>
      </c>
      <c r="C13" s="35">
        <v>85</v>
      </c>
      <c r="D13" s="36">
        <f t="shared" si="0"/>
        <v>8.5</v>
      </c>
      <c r="E13" s="35">
        <v>85</v>
      </c>
      <c r="F13" s="35">
        <f t="shared" si="1"/>
        <v>8.5</v>
      </c>
      <c r="G13" s="35">
        <v>85</v>
      </c>
      <c r="H13" s="35">
        <f t="shared" si="2"/>
        <v>21.25</v>
      </c>
      <c r="I13" s="37">
        <v>85</v>
      </c>
      <c r="J13" s="37">
        <f t="shared" si="3"/>
        <v>21.25</v>
      </c>
      <c r="K13" s="35">
        <v>85</v>
      </c>
      <c r="L13" s="54">
        <f t="shared" si="4"/>
        <v>25.5</v>
      </c>
      <c r="M13" s="38">
        <f t="shared" si="5"/>
        <v>85</v>
      </c>
      <c r="N13" s="54" t="s">
        <v>38</v>
      </c>
    </row>
    <row r="14" spans="1:14" ht="30" customHeight="1" x14ac:dyDescent="0.25">
      <c r="A14" s="62">
        <v>5</v>
      </c>
      <c r="B14" s="61" t="s">
        <v>64</v>
      </c>
      <c r="C14" s="42">
        <v>85</v>
      </c>
      <c r="D14" s="36">
        <f t="shared" si="0"/>
        <v>8.5</v>
      </c>
      <c r="E14" s="35">
        <v>85</v>
      </c>
      <c r="F14" s="35">
        <f t="shared" si="1"/>
        <v>8.5</v>
      </c>
      <c r="G14" s="35">
        <v>85</v>
      </c>
      <c r="H14" s="35">
        <f t="shared" si="2"/>
        <v>21.25</v>
      </c>
      <c r="I14" s="37">
        <v>83</v>
      </c>
      <c r="J14" s="37">
        <f t="shared" si="3"/>
        <v>20.75</v>
      </c>
      <c r="K14" s="35">
        <v>84</v>
      </c>
      <c r="L14" s="54">
        <f t="shared" si="4"/>
        <v>25.2</v>
      </c>
      <c r="M14" s="38">
        <f t="shared" si="5"/>
        <v>84.2</v>
      </c>
      <c r="N14" s="54" t="s">
        <v>19</v>
      </c>
    </row>
    <row r="15" spans="1:14" ht="30" customHeight="1" x14ac:dyDescent="0.25">
      <c r="A15" s="62">
        <v>6</v>
      </c>
      <c r="B15" s="61" t="s">
        <v>65</v>
      </c>
      <c r="C15" s="35">
        <v>84</v>
      </c>
      <c r="D15" s="36">
        <f t="shared" si="0"/>
        <v>8.4</v>
      </c>
      <c r="E15" s="35">
        <v>85</v>
      </c>
      <c r="F15" s="35">
        <f t="shared" si="1"/>
        <v>8.5</v>
      </c>
      <c r="G15" s="35">
        <v>85</v>
      </c>
      <c r="H15" s="35">
        <f t="shared" si="2"/>
        <v>21.25</v>
      </c>
      <c r="I15" s="37">
        <v>85</v>
      </c>
      <c r="J15" s="37">
        <f t="shared" si="3"/>
        <v>21.25</v>
      </c>
      <c r="K15" s="35">
        <v>85</v>
      </c>
      <c r="L15" s="54">
        <f t="shared" si="4"/>
        <v>25.5</v>
      </c>
      <c r="M15" s="38">
        <f t="shared" si="5"/>
        <v>84.9</v>
      </c>
      <c r="N15" s="54" t="s">
        <v>19</v>
      </c>
    </row>
    <row r="16" spans="1:14" x14ac:dyDescent="0.25">
      <c r="A16" s="50"/>
      <c r="B16" s="51"/>
      <c r="C16" s="52"/>
      <c r="D16" s="53"/>
      <c r="E16" s="52"/>
      <c r="F16" s="52"/>
      <c r="G16" s="52"/>
      <c r="H16" s="52"/>
      <c r="I16" s="63"/>
      <c r="J16" s="63"/>
      <c r="K16" s="52"/>
      <c r="L16" s="64"/>
      <c r="M16" s="65"/>
    </row>
    <row r="17" spans="1:12" x14ac:dyDescent="0.25">
      <c r="A17" s="50"/>
      <c r="B17" s="51"/>
      <c r="C17" s="52"/>
      <c r="D17" s="53"/>
      <c r="E17" s="52"/>
      <c r="F17" s="52"/>
      <c r="G17" s="52"/>
      <c r="H17" s="52"/>
      <c r="I17" s="52"/>
      <c r="J17" s="58" t="s">
        <v>66</v>
      </c>
      <c r="K17" s="58"/>
      <c r="L17" s="58"/>
    </row>
    <row r="18" spans="1:12" x14ac:dyDescent="0.25">
      <c r="A18" s="5" t="s">
        <v>32</v>
      </c>
      <c r="B18" s="5"/>
      <c r="C18" s="5"/>
      <c r="D18" s="5"/>
      <c r="J18" s="52"/>
      <c r="K18" s="52" t="s">
        <v>33</v>
      </c>
    </row>
    <row r="19" spans="1:12" x14ac:dyDescent="0.25">
      <c r="A19" s="54" t="s">
        <v>5</v>
      </c>
    </row>
    <row r="20" spans="1:12" x14ac:dyDescent="0.25">
      <c r="A20" s="54">
        <v>1</v>
      </c>
      <c r="B20" s="34" t="s">
        <v>34</v>
      </c>
      <c r="C20" s="54" t="s">
        <v>35</v>
      </c>
      <c r="D20" s="54" t="s">
        <v>36</v>
      </c>
    </row>
    <row r="21" spans="1:12" x14ac:dyDescent="0.25">
      <c r="A21" s="54">
        <v>2</v>
      </c>
      <c r="B21" s="34" t="s">
        <v>37</v>
      </c>
      <c r="C21" s="54" t="s">
        <v>38</v>
      </c>
      <c r="D21" s="54">
        <v>4</v>
      </c>
    </row>
    <row r="22" spans="1:12" x14ac:dyDescent="0.25">
      <c r="A22" s="54">
        <v>3</v>
      </c>
      <c r="B22" s="34" t="s">
        <v>39</v>
      </c>
      <c r="C22" s="54" t="s">
        <v>19</v>
      </c>
      <c r="D22" s="54">
        <v>3.7</v>
      </c>
    </row>
    <row r="23" spans="1:12" x14ac:dyDescent="0.25">
      <c r="A23" s="54">
        <v>4</v>
      </c>
      <c r="B23" s="34" t="s">
        <v>40</v>
      </c>
      <c r="C23" s="54" t="s">
        <v>41</v>
      </c>
      <c r="D23" s="54">
        <v>3.3</v>
      </c>
      <c r="K23" s="3" t="s">
        <v>44</v>
      </c>
    </row>
    <row r="24" spans="1:12" x14ac:dyDescent="0.25">
      <c r="A24" s="54">
        <v>5</v>
      </c>
      <c r="B24" s="34" t="s">
        <v>42</v>
      </c>
      <c r="C24" s="54" t="s">
        <v>43</v>
      </c>
      <c r="D24" s="54">
        <v>3</v>
      </c>
      <c r="I24" s="58"/>
    </row>
    <row r="25" spans="1:12" x14ac:dyDescent="0.25">
      <c r="A25" s="54">
        <v>6</v>
      </c>
      <c r="B25" s="34" t="s">
        <v>45</v>
      </c>
      <c r="C25" s="54" t="s">
        <v>46</v>
      </c>
      <c r="D25" s="54">
        <v>2.7</v>
      </c>
    </row>
    <row r="26" spans="1:12" x14ac:dyDescent="0.25">
      <c r="A26" s="54">
        <v>7</v>
      </c>
      <c r="B26" s="34" t="s">
        <v>47</v>
      </c>
      <c r="C26" s="54" t="s">
        <v>48</v>
      </c>
      <c r="D26" s="54">
        <v>2.2999999999999998</v>
      </c>
    </row>
    <row r="27" spans="1:12" x14ac:dyDescent="0.25">
      <c r="A27" s="54">
        <v>8</v>
      </c>
      <c r="B27" s="34" t="s">
        <v>49</v>
      </c>
      <c r="C27" s="54" t="s">
        <v>48</v>
      </c>
      <c r="D27" s="54">
        <v>2</v>
      </c>
    </row>
    <row r="28" spans="1:12" x14ac:dyDescent="0.25">
      <c r="A28" s="54">
        <v>9</v>
      </c>
      <c r="B28" s="34" t="s">
        <v>50</v>
      </c>
      <c r="C28" s="54" t="s">
        <v>51</v>
      </c>
      <c r="D28" s="54">
        <v>1.7</v>
      </c>
    </row>
    <row r="29" spans="1:12" x14ac:dyDescent="0.25">
      <c r="A29" s="54">
        <v>10</v>
      </c>
      <c r="B29" s="34" t="s">
        <v>52</v>
      </c>
      <c r="C29" s="54" t="s">
        <v>53</v>
      </c>
      <c r="D29" s="54">
        <v>1.3</v>
      </c>
    </row>
    <row r="30" spans="1:12" x14ac:dyDescent="0.25">
      <c r="B30" s="34" t="s">
        <v>54</v>
      </c>
      <c r="C30" s="54" t="s">
        <v>55</v>
      </c>
      <c r="D30" s="54">
        <v>1</v>
      </c>
    </row>
  </sheetData>
  <mergeCells count="16">
    <mergeCell ref="C7:F7"/>
    <mergeCell ref="G7:H8"/>
    <mergeCell ref="I7:J8"/>
    <mergeCell ref="C8:D8"/>
    <mergeCell ref="E8:F8"/>
    <mergeCell ref="A18:D18"/>
    <mergeCell ref="A1:N1"/>
    <mergeCell ref="A2:N2"/>
    <mergeCell ref="A4:D4"/>
    <mergeCell ref="A5:E5"/>
    <mergeCell ref="A6:A9"/>
    <mergeCell ref="B6:B9"/>
    <mergeCell ref="C6:J6"/>
    <mergeCell ref="K6:L8"/>
    <mergeCell ref="M6:M9"/>
    <mergeCell ref="N6:N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topLeftCell="A7" workbookViewId="0">
      <selection activeCell="G14" sqref="G14"/>
    </sheetView>
  </sheetViews>
  <sheetFormatPr defaultRowHeight="15.75" x14ac:dyDescent="0.25"/>
  <cols>
    <col min="1" max="1" width="3.5703125" style="3" customWidth="1"/>
    <col min="2" max="2" width="26.5703125" style="58" customWidth="1"/>
    <col min="3" max="11" width="7.7109375" style="3" customWidth="1"/>
    <col min="12" max="12" width="9.140625" style="3"/>
    <col min="13" max="13" width="9.140625" style="58"/>
    <col min="14" max="14" width="10.85546875" style="3" customWidth="1"/>
    <col min="15" max="16384" width="9.140625" style="58"/>
  </cols>
  <sheetData>
    <row r="1" spans="1:14" x14ac:dyDescent="0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x14ac:dyDescent="0.25">
      <c r="A2" s="57" t="s">
        <v>82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x14ac:dyDescent="0.25">
      <c r="C3" s="2" t="s">
        <v>2</v>
      </c>
      <c r="D3" s="2"/>
      <c r="E3" s="2"/>
      <c r="F3" s="2"/>
      <c r="G3" s="2"/>
      <c r="H3" s="2"/>
      <c r="I3" s="2"/>
      <c r="J3" s="2"/>
      <c r="K3" s="2"/>
    </row>
    <row r="4" spans="1:14" x14ac:dyDescent="0.25">
      <c r="A4" s="5" t="s">
        <v>67</v>
      </c>
      <c r="B4" s="5"/>
      <c r="C4" s="5"/>
      <c r="D4" s="5"/>
    </row>
    <row r="5" spans="1:14" ht="16.5" thickBot="1" x14ac:dyDescent="0.3">
      <c r="A5" s="66" t="s">
        <v>68</v>
      </c>
      <c r="B5" s="66"/>
      <c r="C5" s="66"/>
      <c r="D5" s="66"/>
      <c r="E5" s="66"/>
    </row>
    <row r="6" spans="1:14" x14ac:dyDescent="0.25">
      <c r="A6" s="7" t="s">
        <v>5</v>
      </c>
      <c r="B6" s="8" t="s">
        <v>6</v>
      </c>
      <c r="C6" s="9" t="s">
        <v>7</v>
      </c>
      <c r="D6" s="10"/>
      <c r="E6" s="10"/>
      <c r="F6" s="10"/>
      <c r="G6" s="10"/>
      <c r="H6" s="10"/>
      <c r="I6" s="10"/>
      <c r="J6" s="10"/>
      <c r="K6" s="11" t="s">
        <v>8</v>
      </c>
      <c r="L6" s="12"/>
      <c r="M6" s="13" t="s">
        <v>9</v>
      </c>
      <c r="N6" s="67" t="s">
        <v>59</v>
      </c>
    </row>
    <row r="7" spans="1:14" x14ac:dyDescent="0.25">
      <c r="A7" s="15"/>
      <c r="B7" s="16"/>
      <c r="C7" s="17" t="s">
        <v>11</v>
      </c>
      <c r="D7" s="18"/>
      <c r="E7" s="18"/>
      <c r="F7" s="19"/>
      <c r="G7" s="20" t="s">
        <v>12</v>
      </c>
      <c r="H7" s="21"/>
      <c r="I7" s="20" t="s">
        <v>13</v>
      </c>
      <c r="J7" s="21"/>
      <c r="K7" s="22"/>
      <c r="L7" s="23"/>
      <c r="M7" s="24"/>
      <c r="N7" s="68"/>
    </row>
    <row r="8" spans="1:14" x14ac:dyDescent="0.25">
      <c r="A8" s="15"/>
      <c r="B8" s="16"/>
      <c r="C8" s="17" t="s">
        <v>14</v>
      </c>
      <c r="D8" s="19"/>
      <c r="E8" s="17" t="s">
        <v>15</v>
      </c>
      <c r="F8" s="19"/>
      <c r="G8" s="26"/>
      <c r="H8" s="27"/>
      <c r="I8" s="26"/>
      <c r="J8" s="27"/>
      <c r="K8" s="26"/>
      <c r="L8" s="27"/>
      <c r="M8" s="24"/>
      <c r="N8" s="68"/>
    </row>
    <row r="9" spans="1:14" x14ac:dyDescent="0.25">
      <c r="A9" s="28"/>
      <c r="B9" s="29"/>
      <c r="C9" s="30" t="s">
        <v>16</v>
      </c>
      <c r="D9" s="31">
        <v>0.1</v>
      </c>
      <c r="E9" s="32" t="s">
        <v>16</v>
      </c>
      <c r="F9" s="32">
        <v>0.1</v>
      </c>
      <c r="G9" s="32" t="s">
        <v>16</v>
      </c>
      <c r="H9" s="32">
        <v>0.25</v>
      </c>
      <c r="I9" s="32" t="s">
        <v>16</v>
      </c>
      <c r="J9" s="32">
        <v>0.25</v>
      </c>
      <c r="K9" s="32" t="s">
        <v>16</v>
      </c>
      <c r="L9" s="32">
        <v>0.3</v>
      </c>
      <c r="M9" s="24"/>
      <c r="N9" s="69"/>
    </row>
    <row r="10" spans="1:14" ht="24.95" customHeight="1" x14ac:dyDescent="0.25">
      <c r="A10" s="33" t="s">
        <v>17</v>
      </c>
      <c r="B10" s="34" t="s">
        <v>69</v>
      </c>
      <c r="C10" s="35">
        <v>85</v>
      </c>
      <c r="D10" s="36">
        <f>C10*0.1</f>
        <v>8.5</v>
      </c>
      <c r="E10" s="35">
        <v>85</v>
      </c>
      <c r="F10" s="35">
        <f>SUM(E10*0.1)</f>
        <v>8.5</v>
      </c>
      <c r="G10" s="35">
        <v>85</v>
      </c>
      <c r="H10" s="35">
        <f>G10*0.25</f>
        <v>21.25</v>
      </c>
      <c r="I10" s="37">
        <v>85</v>
      </c>
      <c r="J10" s="37">
        <f>I10*0.25</f>
        <v>21.25</v>
      </c>
      <c r="K10" s="35">
        <v>85</v>
      </c>
      <c r="L10" s="54">
        <f>K10*0.3</f>
        <v>25.5</v>
      </c>
      <c r="M10" s="38">
        <f>D10+F10+H10+J10+L10</f>
        <v>85</v>
      </c>
      <c r="N10" s="39" t="s">
        <v>38</v>
      </c>
    </row>
    <row r="11" spans="1:14" ht="24.95" customHeight="1" x14ac:dyDescent="0.25">
      <c r="A11" s="33" t="s">
        <v>20</v>
      </c>
      <c r="B11" s="34" t="s">
        <v>70</v>
      </c>
      <c r="C11" s="35">
        <v>85</v>
      </c>
      <c r="D11" s="36">
        <f t="shared" ref="D11:D19" si="0">C11*0.1</f>
        <v>8.5</v>
      </c>
      <c r="E11" s="35">
        <v>85</v>
      </c>
      <c r="F11" s="35">
        <f t="shared" ref="F11:F19" si="1">SUM(E11*0.1)</f>
        <v>8.5</v>
      </c>
      <c r="G11" s="35">
        <v>85</v>
      </c>
      <c r="H11" s="35">
        <f t="shared" ref="H11:H19" si="2">G11*0.25</f>
        <v>21.25</v>
      </c>
      <c r="I11" s="37">
        <v>85</v>
      </c>
      <c r="J11" s="37">
        <f t="shared" ref="J11:J19" si="3">I11*0.25</f>
        <v>21.25</v>
      </c>
      <c r="K11" s="35">
        <v>85</v>
      </c>
      <c r="L11" s="54">
        <f t="shared" ref="L11:L19" si="4">K11*0.3</f>
        <v>25.5</v>
      </c>
      <c r="M11" s="38">
        <f t="shared" ref="M11:M19" si="5">D11+F11+H11+J11+L11</f>
        <v>85</v>
      </c>
      <c r="N11" s="39" t="s">
        <v>38</v>
      </c>
    </row>
    <row r="12" spans="1:14" ht="24.95" customHeight="1" x14ac:dyDescent="0.25">
      <c r="A12" s="33" t="s">
        <v>22</v>
      </c>
      <c r="B12" s="34" t="s">
        <v>71</v>
      </c>
      <c r="C12" s="35">
        <v>85</v>
      </c>
      <c r="D12" s="36">
        <f t="shared" si="0"/>
        <v>8.5</v>
      </c>
      <c r="E12" s="35">
        <v>85</v>
      </c>
      <c r="F12" s="35">
        <f t="shared" si="1"/>
        <v>8.5</v>
      </c>
      <c r="G12" s="35">
        <v>83</v>
      </c>
      <c r="H12" s="35">
        <f t="shared" si="2"/>
        <v>20.75</v>
      </c>
      <c r="I12" s="37">
        <v>85</v>
      </c>
      <c r="J12" s="37">
        <f t="shared" si="3"/>
        <v>21.25</v>
      </c>
      <c r="K12" s="35">
        <v>85</v>
      </c>
      <c r="L12" s="54">
        <f t="shared" si="4"/>
        <v>25.5</v>
      </c>
      <c r="M12" s="38">
        <f t="shared" si="5"/>
        <v>84.5</v>
      </c>
      <c r="N12" s="39" t="s">
        <v>19</v>
      </c>
    </row>
    <row r="13" spans="1:14" ht="24.95" customHeight="1" x14ac:dyDescent="0.25">
      <c r="A13" s="33" t="s">
        <v>24</v>
      </c>
      <c r="B13" s="40" t="s">
        <v>72</v>
      </c>
      <c r="C13" s="35">
        <v>83</v>
      </c>
      <c r="D13" s="36">
        <f t="shared" si="0"/>
        <v>8.3000000000000007</v>
      </c>
      <c r="E13" s="35">
        <v>85</v>
      </c>
      <c r="F13" s="35">
        <f t="shared" si="1"/>
        <v>8.5</v>
      </c>
      <c r="G13" s="35">
        <v>83</v>
      </c>
      <c r="H13" s="35">
        <f t="shared" si="2"/>
        <v>20.75</v>
      </c>
      <c r="I13" s="37">
        <v>83</v>
      </c>
      <c r="J13" s="37">
        <f t="shared" si="3"/>
        <v>20.75</v>
      </c>
      <c r="K13" s="35">
        <v>85</v>
      </c>
      <c r="L13" s="54">
        <f t="shared" si="4"/>
        <v>25.5</v>
      </c>
      <c r="M13" s="38">
        <f t="shared" si="5"/>
        <v>83.8</v>
      </c>
      <c r="N13" s="39" t="s">
        <v>19</v>
      </c>
    </row>
    <row r="14" spans="1:14" ht="24.95" customHeight="1" x14ac:dyDescent="0.25">
      <c r="A14" s="33" t="s">
        <v>26</v>
      </c>
      <c r="B14" s="41" t="s">
        <v>73</v>
      </c>
      <c r="C14" s="42">
        <v>83</v>
      </c>
      <c r="D14" s="36">
        <f t="shared" si="0"/>
        <v>8.3000000000000007</v>
      </c>
      <c r="E14" s="35">
        <v>85</v>
      </c>
      <c r="F14" s="35">
        <f t="shared" ref="F14:F17" si="6">SUM(E14*0.1)</f>
        <v>8.5</v>
      </c>
      <c r="G14" s="35">
        <v>82</v>
      </c>
      <c r="H14" s="35">
        <f t="shared" si="2"/>
        <v>20.5</v>
      </c>
      <c r="I14" s="37">
        <v>83</v>
      </c>
      <c r="J14" s="37">
        <f t="shared" si="3"/>
        <v>20.75</v>
      </c>
      <c r="K14" s="35">
        <v>80</v>
      </c>
      <c r="L14" s="54">
        <f t="shared" si="4"/>
        <v>24</v>
      </c>
      <c r="M14" s="38">
        <f t="shared" si="5"/>
        <v>82.05</v>
      </c>
      <c r="N14" s="39" t="s">
        <v>19</v>
      </c>
    </row>
    <row r="15" spans="1:14" ht="24.95" customHeight="1" x14ac:dyDescent="0.25">
      <c r="A15" s="33" t="s">
        <v>28</v>
      </c>
      <c r="B15" s="41" t="s">
        <v>74</v>
      </c>
      <c r="C15" s="42">
        <v>82</v>
      </c>
      <c r="D15" s="36">
        <f t="shared" si="0"/>
        <v>8.2000000000000011</v>
      </c>
      <c r="E15" s="35">
        <v>83</v>
      </c>
      <c r="F15" s="35">
        <f t="shared" si="6"/>
        <v>8.3000000000000007</v>
      </c>
      <c r="G15" s="35">
        <v>82</v>
      </c>
      <c r="H15" s="35">
        <f t="shared" si="2"/>
        <v>20.5</v>
      </c>
      <c r="I15" s="37">
        <v>80</v>
      </c>
      <c r="J15" s="37">
        <f t="shared" si="3"/>
        <v>20</v>
      </c>
      <c r="K15" s="35">
        <v>80</v>
      </c>
      <c r="L15" s="54">
        <f t="shared" si="4"/>
        <v>24</v>
      </c>
      <c r="M15" s="38">
        <f t="shared" si="5"/>
        <v>81</v>
      </c>
      <c r="N15" s="39" t="s">
        <v>19</v>
      </c>
    </row>
    <row r="16" spans="1:14" ht="24.95" customHeight="1" x14ac:dyDescent="0.25">
      <c r="A16" s="33" t="s">
        <v>30</v>
      </c>
      <c r="B16" s="41" t="s">
        <v>75</v>
      </c>
      <c r="C16" s="42">
        <v>85</v>
      </c>
      <c r="D16" s="36">
        <f t="shared" si="0"/>
        <v>8.5</v>
      </c>
      <c r="E16" s="35">
        <v>85</v>
      </c>
      <c r="F16" s="35">
        <f t="shared" si="6"/>
        <v>8.5</v>
      </c>
      <c r="G16" s="35">
        <v>83</v>
      </c>
      <c r="H16" s="35">
        <f t="shared" si="2"/>
        <v>20.75</v>
      </c>
      <c r="I16" s="37">
        <v>85</v>
      </c>
      <c r="J16" s="37">
        <f t="shared" si="3"/>
        <v>21.25</v>
      </c>
      <c r="K16" s="35">
        <v>82</v>
      </c>
      <c r="L16" s="54">
        <f t="shared" si="4"/>
        <v>24.599999999999998</v>
      </c>
      <c r="M16" s="38">
        <f t="shared" si="5"/>
        <v>83.6</v>
      </c>
      <c r="N16" s="39" t="s">
        <v>19</v>
      </c>
    </row>
    <row r="17" spans="1:14" ht="24.95" customHeight="1" x14ac:dyDescent="0.25">
      <c r="A17" s="33" t="s">
        <v>76</v>
      </c>
      <c r="B17" s="41" t="s">
        <v>77</v>
      </c>
      <c r="C17" s="42">
        <v>85</v>
      </c>
      <c r="D17" s="36">
        <f t="shared" si="0"/>
        <v>8.5</v>
      </c>
      <c r="E17" s="35">
        <v>85</v>
      </c>
      <c r="F17" s="35">
        <f t="shared" si="6"/>
        <v>8.5</v>
      </c>
      <c r="G17" s="35">
        <v>83</v>
      </c>
      <c r="H17" s="35">
        <f t="shared" si="2"/>
        <v>20.75</v>
      </c>
      <c r="I17" s="37">
        <v>83</v>
      </c>
      <c r="J17" s="37">
        <f t="shared" si="3"/>
        <v>20.75</v>
      </c>
      <c r="K17" s="35">
        <v>83</v>
      </c>
      <c r="L17" s="54">
        <f t="shared" si="4"/>
        <v>24.9</v>
      </c>
      <c r="M17" s="38">
        <f t="shared" si="5"/>
        <v>83.4</v>
      </c>
      <c r="N17" s="39" t="s">
        <v>19</v>
      </c>
    </row>
    <row r="18" spans="1:14" ht="24.95" customHeight="1" x14ac:dyDescent="0.25">
      <c r="A18" s="33" t="s">
        <v>78</v>
      </c>
      <c r="B18" s="41" t="s">
        <v>79</v>
      </c>
      <c r="C18" s="42">
        <v>84</v>
      </c>
      <c r="D18" s="36">
        <f t="shared" si="0"/>
        <v>8.4</v>
      </c>
      <c r="E18" s="35">
        <v>85</v>
      </c>
      <c r="F18" s="35">
        <f t="shared" si="1"/>
        <v>8.5</v>
      </c>
      <c r="G18" s="35">
        <v>83</v>
      </c>
      <c r="H18" s="35">
        <f t="shared" si="2"/>
        <v>20.75</v>
      </c>
      <c r="I18" s="37">
        <v>83</v>
      </c>
      <c r="J18" s="37">
        <f t="shared" si="3"/>
        <v>20.75</v>
      </c>
      <c r="K18" s="35">
        <v>83</v>
      </c>
      <c r="L18" s="54">
        <f t="shared" si="4"/>
        <v>24.9</v>
      </c>
      <c r="M18" s="38">
        <f t="shared" si="5"/>
        <v>83.3</v>
      </c>
      <c r="N18" s="39" t="s">
        <v>19</v>
      </c>
    </row>
    <row r="19" spans="1:14" ht="24.95" customHeight="1" thickBot="1" x14ac:dyDescent="0.3">
      <c r="A19" s="43" t="s">
        <v>80</v>
      </c>
      <c r="B19" s="70" t="s">
        <v>81</v>
      </c>
      <c r="C19" s="45">
        <v>84</v>
      </c>
      <c r="D19" s="46">
        <f t="shared" si="0"/>
        <v>8.4</v>
      </c>
      <c r="E19" s="45">
        <v>85</v>
      </c>
      <c r="F19" s="45">
        <f t="shared" si="1"/>
        <v>8.5</v>
      </c>
      <c r="G19" s="45">
        <v>78</v>
      </c>
      <c r="H19" s="45">
        <f t="shared" si="2"/>
        <v>19.5</v>
      </c>
      <c r="I19" s="47">
        <v>83</v>
      </c>
      <c r="J19" s="47">
        <f t="shared" si="3"/>
        <v>20.75</v>
      </c>
      <c r="K19" s="45">
        <v>83</v>
      </c>
      <c r="L19" s="71">
        <f t="shared" si="4"/>
        <v>24.9</v>
      </c>
      <c r="M19" s="48">
        <f t="shared" si="5"/>
        <v>82.05</v>
      </c>
      <c r="N19" s="39" t="s">
        <v>19</v>
      </c>
    </row>
    <row r="20" spans="1:14" ht="24.95" customHeight="1" x14ac:dyDescent="0.25">
      <c r="A20" s="50"/>
      <c r="B20" s="51"/>
      <c r="C20" s="52"/>
      <c r="D20" s="53"/>
      <c r="E20" s="52"/>
      <c r="F20" s="52"/>
      <c r="G20" s="52"/>
      <c r="H20" s="52"/>
      <c r="I20" s="63"/>
      <c r="J20" s="63"/>
      <c r="K20" s="52"/>
      <c r="L20" s="64"/>
      <c r="M20" s="65"/>
    </row>
    <row r="21" spans="1:14" ht="24.95" customHeight="1" x14ac:dyDescent="0.25">
      <c r="A21" s="50"/>
      <c r="B21" s="51"/>
      <c r="C21" s="52"/>
      <c r="D21" s="53"/>
      <c r="E21" s="52"/>
      <c r="F21" s="52"/>
      <c r="G21" s="52"/>
      <c r="H21" s="52"/>
      <c r="I21" s="52"/>
      <c r="J21" s="52"/>
      <c r="K21" s="52"/>
    </row>
    <row r="22" spans="1:14" x14ac:dyDescent="0.25">
      <c r="A22" s="5" t="s">
        <v>32</v>
      </c>
      <c r="B22" s="5"/>
      <c r="C22" s="5"/>
      <c r="D22" s="5"/>
      <c r="I22" s="58"/>
      <c r="J22" s="55" t="s">
        <v>33</v>
      </c>
      <c r="K22" s="55"/>
      <c r="L22" s="55"/>
    </row>
    <row r="23" spans="1:14" x14ac:dyDescent="0.25">
      <c r="A23" s="54" t="s">
        <v>5</v>
      </c>
    </row>
    <row r="24" spans="1:14" x14ac:dyDescent="0.25">
      <c r="A24" s="54">
        <v>1</v>
      </c>
      <c r="B24" s="34" t="s">
        <v>34</v>
      </c>
      <c r="C24" s="54" t="s">
        <v>35</v>
      </c>
      <c r="D24" s="54" t="s">
        <v>36</v>
      </c>
    </row>
    <row r="25" spans="1:14" x14ac:dyDescent="0.25">
      <c r="A25" s="54">
        <v>2</v>
      </c>
      <c r="B25" s="34" t="s">
        <v>37</v>
      </c>
      <c r="C25" s="54" t="s">
        <v>38</v>
      </c>
      <c r="D25" s="54">
        <v>4</v>
      </c>
    </row>
    <row r="26" spans="1:14" x14ac:dyDescent="0.25">
      <c r="A26" s="54">
        <v>3</v>
      </c>
      <c r="B26" s="34" t="s">
        <v>39</v>
      </c>
      <c r="C26" s="54" t="s">
        <v>19</v>
      </c>
      <c r="D26" s="54">
        <v>3.7</v>
      </c>
    </row>
    <row r="27" spans="1:14" x14ac:dyDescent="0.25">
      <c r="A27" s="54">
        <v>4</v>
      </c>
      <c r="B27" s="34" t="s">
        <v>40</v>
      </c>
      <c r="C27" s="54" t="s">
        <v>41</v>
      </c>
      <c r="D27" s="54">
        <v>3.3</v>
      </c>
      <c r="J27" s="55" t="s">
        <v>44</v>
      </c>
      <c r="K27" s="55"/>
      <c r="L27" s="55"/>
    </row>
    <row r="28" spans="1:14" x14ac:dyDescent="0.25">
      <c r="A28" s="54">
        <v>5</v>
      </c>
      <c r="B28" s="34" t="s">
        <v>42</v>
      </c>
      <c r="C28" s="54" t="s">
        <v>43</v>
      </c>
      <c r="D28" s="54">
        <v>3</v>
      </c>
    </row>
    <row r="29" spans="1:14" x14ac:dyDescent="0.25">
      <c r="A29" s="54">
        <v>6</v>
      </c>
      <c r="B29" s="34" t="s">
        <v>45</v>
      </c>
      <c r="C29" s="54" t="s">
        <v>46</v>
      </c>
      <c r="D29" s="54">
        <v>2.7</v>
      </c>
    </row>
    <row r="30" spans="1:14" x14ac:dyDescent="0.25">
      <c r="A30" s="54">
        <v>7</v>
      </c>
      <c r="B30" s="34" t="s">
        <v>47</v>
      </c>
      <c r="C30" s="54" t="s">
        <v>48</v>
      </c>
      <c r="D30" s="54">
        <v>2.2999999999999998</v>
      </c>
    </row>
    <row r="31" spans="1:14" x14ac:dyDescent="0.25">
      <c r="A31" s="54">
        <v>8</v>
      </c>
      <c r="B31" s="34" t="s">
        <v>49</v>
      </c>
      <c r="C31" s="54" t="s">
        <v>48</v>
      </c>
      <c r="D31" s="54">
        <v>2</v>
      </c>
    </row>
    <row r="32" spans="1:14" x14ac:dyDescent="0.25">
      <c r="A32" s="54">
        <v>9</v>
      </c>
      <c r="B32" s="34" t="s">
        <v>50</v>
      </c>
      <c r="C32" s="54" t="s">
        <v>51</v>
      </c>
      <c r="D32" s="54">
        <v>1.7</v>
      </c>
    </row>
    <row r="33" spans="1:4" x14ac:dyDescent="0.25">
      <c r="A33" s="54">
        <v>10</v>
      </c>
      <c r="B33" s="34" t="s">
        <v>52</v>
      </c>
      <c r="C33" s="54" t="s">
        <v>53</v>
      </c>
      <c r="D33" s="54">
        <v>1.3</v>
      </c>
    </row>
    <row r="34" spans="1:4" x14ac:dyDescent="0.25">
      <c r="B34" s="34" t="s">
        <v>54</v>
      </c>
      <c r="C34" s="54" t="s">
        <v>55</v>
      </c>
      <c r="D34" s="54">
        <v>1</v>
      </c>
    </row>
  </sheetData>
  <mergeCells count="18">
    <mergeCell ref="J27:L27"/>
    <mergeCell ref="C7:F7"/>
    <mergeCell ref="G7:H8"/>
    <mergeCell ref="I7:J8"/>
    <mergeCell ref="C8:D8"/>
    <mergeCell ref="E8:F8"/>
    <mergeCell ref="A22:D22"/>
    <mergeCell ref="J22:L22"/>
    <mergeCell ref="A1:N1"/>
    <mergeCell ref="A2:N2"/>
    <mergeCell ref="A4:D4"/>
    <mergeCell ref="A5:E5"/>
    <mergeCell ref="A6:A9"/>
    <mergeCell ref="B6:B9"/>
    <mergeCell ref="C6:J6"/>
    <mergeCell ref="K6:L8"/>
    <mergeCell ref="M6:M9"/>
    <mergeCell ref="N6:N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opLeftCell="A4" workbookViewId="0">
      <selection activeCell="I16" sqref="I16"/>
    </sheetView>
  </sheetViews>
  <sheetFormatPr defaultRowHeight="15.75" x14ac:dyDescent="0.25"/>
  <cols>
    <col min="1" max="1" width="3.5703125" style="3" customWidth="1"/>
    <col min="2" max="2" width="26.5703125" style="4" customWidth="1"/>
    <col min="3" max="11" width="7.7109375" style="3" customWidth="1"/>
    <col min="12" max="12" width="9.140625" style="3"/>
    <col min="13" max="16384" width="9.140625" style="4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4" x14ac:dyDescent="0.25">
      <c r="A2" s="1" t="s">
        <v>83</v>
      </c>
      <c r="B2" s="1"/>
      <c r="C2" s="1"/>
      <c r="D2" s="1"/>
      <c r="E2" s="1"/>
      <c r="F2" s="1"/>
      <c r="G2" s="1"/>
      <c r="H2" s="1"/>
      <c r="I2" s="1"/>
      <c r="J2" s="1"/>
      <c r="K2" s="2"/>
    </row>
    <row r="3" spans="1:14" x14ac:dyDescent="0.25">
      <c r="C3" s="2" t="s">
        <v>2</v>
      </c>
      <c r="D3" s="2"/>
      <c r="E3" s="2"/>
      <c r="F3" s="2"/>
      <c r="G3" s="2"/>
      <c r="H3" s="2"/>
      <c r="I3" s="2"/>
      <c r="J3" s="2"/>
      <c r="K3" s="2"/>
    </row>
    <row r="4" spans="1:14" x14ac:dyDescent="0.25">
      <c r="A4" s="5" t="s">
        <v>84</v>
      </c>
      <c r="B4" s="5"/>
      <c r="C4" s="5"/>
      <c r="D4" s="5"/>
    </row>
    <row r="5" spans="1:14" ht="16.5" thickBot="1" x14ac:dyDescent="0.3">
      <c r="A5" s="59" t="s">
        <v>85</v>
      </c>
      <c r="B5" s="59"/>
      <c r="C5" s="59"/>
      <c r="D5" s="59"/>
      <c r="E5" s="59"/>
    </row>
    <row r="6" spans="1:14" x14ac:dyDescent="0.25">
      <c r="A6" s="7" t="s">
        <v>5</v>
      </c>
      <c r="B6" s="8" t="s">
        <v>6</v>
      </c>
      <c r="C6" s="9" t="s">
        <v>7</v>
      </c>
      <c r="D6" s="10"/>
      <c r="E6" s="10"/>
      <c r="F6" s="10"/>
      <c r="G6" s="10"/>
      <c r="H6" s="10"/>
      <c r="I6" s="10"/>
      <c r="J6" s="10"/>
      <c r="K6" s="20" t="s">
        <v>8</v>
      </c>
      <c r="L6" s="21"/>
      <c r="M6" s="24" t="s">
        <v>9</v>
      </c>
      <c r="N6" s="24" t="s">
        <v>10</v>
      </c>
    </row>
    <row r="7" spans="1:14" x14ac:dyDescent="0.25">
      <c r="A7" s="15"/>
      <c r="B7" s="16"/>
      <c r="C7" s="17" t="s">
        <v>11</v>
      </c>
      <c r="D7" s="18"/>
      <c r="E7" s="18"/>
      <c r="F7" s="19"/>
      <c r="G7" s="20" t="s">
        <v>12</v>
      </c>
      <c r="H7" s="21"/>
      <c r="I7" s="20" t="s">
        <v>13</v>
      </c>
      <c r="J7" s="21"/>
      <c r="K7" s="22"/>
      <c r="L7" s="23"/>
      <c r="M7" s="24"/>
      <c r="N7" s="24"/>
    </row>
    <row r="8" spans="1:14" x14ac:dyDescent="0.25">
      <c r="A8" s="15"/>
      <c r="B8" s="16"/>
      <c r="C8" s="17" t="s">
        <v>14</v>
      </c>
      <c r="D8" s="19"/>
      <c r="E8" s="17" t="s">
        <v>15</v>
      </c>
      <c r="F8" s="19"/>
      <c r="G8" s="26"/>
      <c r="H8" s="27"/>
      <c r="I8" s="26"/>
      <c r="J8" s="27"/>
      <c r="K8" s="26"/>
      <c r="L8" s="27"/>
      <c r="M8" s="24"/>
      <c r="N8" s="24"/>
    </row>
    <row r="9" spans="1:14" x14ac:dyDescent="0.25">
      <c r="A9" s="28"/>
      <c r="B9" s="29"/>
      <c r="C9" s="30" t="s">
        <v>16</v>
      </c>
      <c r="D9" s="31">
        <v>0.1</v>
      </c>
      <c r="E9" s="32" t="s">
        <v>16</v>
      </c>
      <c r="F9" s="32">
        <v>0.1</v>
      </c>
      <c r="G9" s="32" t="s">
        <v>16</v>
      </c>
      <c r="H9" s="32">
        <v>0.25</v>
      </c>
      <c r="I9" s="32" t="s">
        <v>16</v>
      </c>
      <c r="J9" s="32">
        <v>0.25</v>
      </c>
      <c r="K9" s="32" t="s">
        <v>16</v>
      </c>
      <c r="L9" s="32">
        <v>0.3</v>
      </c>
      <c r="M9" s="24"/>
      <c r="N9" s="24"/>
    </row>
    <row r="10" spans="1:14" ht="30" customHeight="1" x14ac:dyDescent="0.25">
      <c r="A10" s="33" t="s">
        <v>17</v>
      </c>
      <c r="B10" s="34" t="s">
        <v>86</v>
      </c>
      <c r="C10" s="35">
        <v>85</v>
      </c>
      <c r="D10" s="36">
        <f>C10*0.1</f>
        <v>8.5</v>
      </c>
      <c r="E10" s="35">
        <v>85</v>
      </c>
      <c r="F10" s="35">
        <f>SUM(E10*0.1)</f>
        <v>8.5</v>
      </c>
      <c r="G10" s="35">
        <v>85</v>
      </c>
      <c r="H10" s="35">
        <f>G10*0.25</f>
        <v>21.25</v>
      </c>
      <c r="I10" s="37">
        <v>85</v>
      </c>
      <c r="J10" s="37">
        <f>I10*0.25</f>
        <v>21.25</v>
      </c>
      <c r="K10" s="35">
        <v>85</v>
      </c>
      <c r="L10" s="54">
        <f>K10*0.3</f>
        <v>25.5</v>
      </c>
      <c r="M10" s="38">
        <f>D10+F10+H10+J10+L10</f>
        <v>85</v>
      </c>
      <c r="N10" s="54" t="s">
        <v>38</v>
      </c>
    </row>
    <row r="11" spans="1:14" ht="30" customHeight="1" x14ac:dyDescent="0.25">
      <c r="A11" s="33" t="s">
        <v>20</v>
      </c>
      <c r="B11" s="34" t="s">
        <v>87</v>
      </c>
      <c r="C11" s="35">
        <v>85</v>
      </c>
      <c r="D11" s="36">
        <f t="shared" ref="D11:D15" si="0">C11*0.1</f>
        <v>8.5</v>
      </c>
      <c r="E11" s="35">
        <v>85</v>
      </c>
      <c r="F11" s="35">
        <f t="shared" ref="F11:F13" si="1">SUM(E11*0.1)</f>
        <v>8.5</v>
      </c>
      <c r="G11" s="35">
        <v>85</v>
      </c>
      <c r="H11" s="35">
        <f t="shared" ref="H11:H15" si="2">G11*0.25</f>
        <v>21.25</v>
      </c>
      <c r="I11" s="37">
        <v>85</v>
      </c>
      <c r="J11" s="37">
        <f t="shared" ref="J11:J15" si="3">I11*0.25</f>
        <v>21.25</v>
      </c>
      <c r="K11" s="35">
        <v>85</v>
      </c>
      <c r="L11" s="54">
        <f t="shared" ref="L11:L15" si="4">K11*0.3</f>
        <v>25.5</v>
      </c>
      <c r="M11" s="38">
        <f t="shared" ref="M11:M15" si="5">D11+F11+H11+J11+L11</f>
        <v>85</v>
      </c>
      <c r="N11" s="54" t="s">
        <v>38</v>
      </c>
    </row>
    <row r="12" spans="1:14" ht="30" customHeight="1" x14ac:dyDescent="0.25">
      <c r="A12" s="33" t="s">
        <v>22</v>
      </c>
      <c r="B12" s="34" t="s">
        <v>88</v>
      </c>
      <c r="C12" s="35">
        <v>85</v>
      </c>
      <c r="D12" s="36">
        <f t="shared" si="0"/>
        <v>8.5</v>
      </c>
      <c r="E12" s="35">
        <v>85</v>
      </c>
      <c r="F12" s="35">
        <f t="shared" si="1"/>
        <v>8.5</v>
      </c>
      <c r="G12" s="35">
        <v>82</v>
      </c>
      <c r="H12" s="35">
        <f t="shared" si="2"/>
        <v>20.5</v>
      </c>
      <c r="I12" s="37">
        <v>85</v>
      </c>
      <c r="J12" s="37">
        <f t="shared" si="3"/>
        <v>21.25</v>
      </c>
      <c r="K12" s="35">
        <v>85</v>
      </c>
      <c r="L12" s="54">
        <f t="shared" si="4"/>
        <v>25.5</v>
      </c>
      <c r="M12" s="38">
        <f t="shared" si="5"/>
        <v>84.25</v>
      </c>
      <c r="N12" s="54" t="s">
        <v>19</v>
      </c>
    </row>
    <row r="13" spans="1:14" ht="30" customHeight="1" x14ac:dyDescent="0.25">
      <c r="A13" s="33" t="s">
        <v>24</v>
      </c>
      <c r="B13" s="40" t="s">
        <v>89</v>
      </c>
      <c r="C13" s="35">
        <v>83</v>
      </c>
      <c r="D13" s="36">
        <f t="shared" si="0"/>
        <v>8.3000000000000007</v>
      </c>
      <c r="E13" s="35">
        <v>85</v>
      </c>
      <c r="F13" s="35">
        <f t="shared" si="1"/>
        <v>8.5</v>
      </c>
      <c r="G13" s="35">
        <v>83</v>
      </c>
      <c r="H13" s="35">
        <f t="shared" si="2"/>
        <v>20.75</v>
      </c>
      <c r="I13" s="37">
        <v>83</v>
      </c>
      <c r="J13" s="37">
        <f t="shared" si="3"/>
        <v>20.75</v>
      </c>
      <c r="K13" s="35">
        <v>85</v>
      </c>
      <c r="L13" s="54">
        <f t="shared" si="4"/>
        <v>25.5</v>
      </c>
      <c r="M13" s="38">
        <f t="shared" si="5"/>
        <v>83.8</v>
      </c>
      <c r="N13" s="54" t="s">
        <v>19</v>
      </c>
    </row>
    <row r="14" spans="1:14" ht="30" customHeight="1" x14ac:dyDescent="0.25">
      <c r="A14" s="33" t="s">
        <v>26</v>
      </c>
      <c r="B14" s="41" t="s">
        <v>90</v>
      </c>
      <c r="C14" s="42">
        <v>83</v>
      </c>
      <c r="D14" s="36">
        <f t="shared" si="0"/>
        <v>8.3000000000000007</v>
      </c>
      <c r="E14" s="35">
        <v>85</v>
      </c>
      <c r="F14" s="35">
        <f t="shared" ref="F14:F15" si="6">SUM(E14*0.1)</f>
        <v>8.5</v>
      </c>
      <c r="G14" s="35">
        <v>82</v>
      </c>
      <c r="H14" s="35">
        <f t="shared" si="2"/>
        <v>20.5</v>
      </c>
      <c r="I14" s="37">
        <v>83</v>
      </c>
      <c r="J14" s="37">
        <f t="shared" si="3"/>
        <v>20.75</v>
      </c>
      <c r="K14" s="35">
        <v>80</v>
      </c>
      <c r="L14" s="54">
        <f t="shared" si="4"/>
        <v>24</v>
      </c>
      <c r="M14" s="38">
        <f t="shared" si="5"/>
        <v>82.05</v>
      </c>
      <c r="N14" s="54" t="s">
        <v>19</v>
      </c>
    </row>
    <row r="15" spans="1:14" ht="30" customHeight="1" x14ac:dyDescent="0.25">
      <c r="A15" s="33" t="s">
        <v>28</v>
      </c>
      <c r="B15" s="40" t="s">
        <v>91</v>
      </c>
      <c r="C15" s="35">
        <v>80</v>
      </c>
      <c r="D15" s="36">
        <f t="shared" si="0"/>
        <v>8</v>
      </c>
      <c r="E15" s="35">
        <v>80</v>
      </c>
      <c r="F15" s="35">
        <f t="shared" si="6"/>
        <v>8</v>
      </c>
      <c r="G15" s="35">
        <v>82</v>
      </c>
      <c r="H15" s="35">
        <f t="shared" si="2"/>
        <v>20.5</v>
      </c>
      <c r="I15" s="37">
        <v>82</v>
      </c>
      <c r="J15" s="37">
        <f t="shared" si="3"/>
        <v>20.5</v>
      </c>
      <c r="K15" s="35">
        <v>82</v>
      </c>
      <c r="L15" s="54">
        <f t="shared" si="4"/>
        <v>24.599999999999998</v>
      </c>
      <c r="M15" s="38">
        <f t="shared" si="5"/>
        <v>81.599999999999994</v>
      </c>
      <c r="N15" s="54" t="s">
        <v>19</v>
      </c>
    </row>
    <row r="16" spans="1:14" x14ac:dyDescent="0.25">
      <c r="A16" s="50"/>
      <c r="B16" s="51"/>
      <c r="C16" s="52"/>
      <c r="D16" s="53"/>
      <c r="E16" s="52"/>
      <c r="F16" s="52"/>
      <c r="G16" s="52"/>
      <c r="H16" s="52"/>
      <c r="I16" s="52"/>
      <c r="J16" s="52"/>
      <c r="K16" s="52"/>
    </row>
    <row r="17" spans="1:13" x14ac:dyDescent="0.25">
      <c r="A17" s="5" t="s">
        <v>32</v>
      </c>
      <c r="B17" s="5"/>
      <c r="C17" s="5"/>
      <c r="D17" s="5"/>
    </row>
    <row r="18" spans="1:13" x14ac:dyDescent="0.25">
      <c r="A18" s="54" t="s">
        <v>5</v>
      </c>
      <c r="K18" s="55" t="s">
        <v>33</v>
      </c>
      <c r="L18" s="55"/>
      <c r="M18" s="55"/>
    </row>
    <row r="19" spans="1:13" x14ac:dyDescent="0.25">
      <c r="A19" s="54">
        <v>1</v>
      </c>
      <c r="B19" s="56" t="s">
        <v>34</v>
      </c>
      <c r="C19" s="54" t="s">
        <v>35</v>
      </c>
      <c r="D19" s="54" t="s">
        <v>36</v>
      </c>
      <c r="M19" s="3"/>
    </row>
    <row r="20" spans="1:13" x14ac:dyDescent="0.25">
      <c r="A20" s="54">
        <v>2</v>
      </c>
      <c r="B20" s="56" t="s">
        <v>37</v>
      </c>
      <c r="C20" s="54" t="s">
        <v>38</v>
      </c>
      <c r="D20" s="54">
        <v>4</v>
      </c>
      <c r="M20" s="3"/>
    </row>
    <row r="21" spans="1:13" x14ac:dyDescent="0.25">
      <c r="A21" s="54">
        <v>3</v>
      </c>
      <c r="B21" s="56" t="s">
        <v>39</v>
      </c>
      <c r="C21" s="54" t="s">
        <v>19</v>
      </c>
      <c r="D21" s="54">
        <v>3.7</v>
      </c>
      <c r="M21" s="3"/>
    </row>
    <row r="22" spans="1:13" x14ac:dyDescent="0.25">
      <c r="A22" s="54">
        <v>4</v>
      </c>
      <c r="B22" s="56" t="s">
        <v>40</v>
      </c>
      <c r="C22" s="54" t="s">
        <v>41</v>
      </c>
      <c r="D22" s="54">
        <v>3.3</v>
      </c>
      <c r="M22" s="3"/>
    </row>
    <row r="23" spans="1:13" x14ac:dyDescent="0.25">
      <c r="A23" s="54">
        <v>5</v>
      </c>
      <c r="B23" s="56" t="s">
        <v>42</v>
      </c>
      <c r="C23" s="54" t="s">
        <v>43</v>
      </c>
      <c r="D23" s="54">
        <v>3</v>
      </c>
      <c r="K23" s="55" t="s">
        <v>44</v>
      </c>
      <c r="L23" s="55"/>
      <c r="M23" s="55"/>
    </row>
    <row r="24" spans="1:13" x14ac:dyDescent="0.25">
      <c r="A24" s="54">
        <v>6</v>
      </c>
      <c r="B24" s="56" t="s">
        <v>45</v>
      </c>
      <c r="C24" s="54" t="s">
        <v>46</v>
      </c>
      <c r="D24" s="54">
        <v>2.7</v>
      </c>
    </row>
    <row r="25" spans="1:13" x14ac:dyDescent="0.25">
      <c r="A25" s="54">
        <v>7</v>
      </c>
      <c r="B25" s="56" t="s">
        <v>47</v>
      </c>
      <c r="C25" s="54" t="s">
        <v>48</v>
      </c>
      <c r="D25" s="54">
        <v>2.2999999999999998</v>
      </c>
    </row>
    <row r="26" spans="1:13" x14ac:dyDescent="0.25">
      <c r="A26" s="54">
        <v>8</v>
      </c>
      <c r="B26" s="56" t="s">
        <v>49</v>
      </c>
      <c r="C26" s="54" t="s">
        <v>48</v>
      </c>
      <c r="D26" s="54">
        <v>2</v>
      </c>
    </row>
    <row r="27" spans="1:13" x14ac:dyDescent="0.25">
      <c r="A27" s="54">
        <v>9</v>
      </c>
      <c r="B27" s="56" t="s">
        <v>50</v>
      </c>
      <c r="C27" s="54" t="s">
        <v>51</v>
      </c>
      <c r="D27" s="54">
        <v>1.7</v>
      </c>
    </row>
    <row r="28" spans="1:13" x14ac:dyDescent="0.25">
      <c r="A28" s="54">
        <v>10</v>
      </c>
      <c r="B28" s="56" t="s">
        <v>52</v>
      </c>
      <c r="C28" s="54" t="s">
        <v>53</v>
      </c>
      <c r="D28" s="54">
        <v>1.3</v>
      </c>
    </row>
    <row r="29" spans="1:13" x14ac:dyDescent="0.25">
      <c r="A29" s="54">
        <v>11</v>
      </c>
      <c r="B29" s="56" t="s">
        <v>54</v>
      </c>
      <c r="C29" s="54" t="s">
        <v>55</v>
      </c>
      <c r="D29" s="54">
        <v>1</v>
      </c>
    </row>
  </sheetData>
  <mergeCells count="18">
    <mergeCell ref="A17:D17"/>
    <mergeCell ref="K18:M18"/>
    <mergeCell ref="K23:M23"/>
    <mergeCell ref="K6:L8"/>
    <mergeCell ref="M6:M9"/>
    <mergeCell ref="N6:N9"/>
    <mergeCell ref="C7:F7"/>
    <mergeCell ref="G7:H8"/>
    <mergeCell ref="I7:J8"/>
    <mergeCell ref="C8:D8"/>
    <mergeCell ref="E8:F8"/>
    <mergeCell ref="A1:J1"/>
    <mergeCell ref="A2:J2"/>
    <mergeCell ref="A4:D4"/>
    <mergeCell ref="A5:E5"/>
    <mergeCell ref="A6:A9"/>
    <mergeCell ref="B6:B9"/>
    <mergeCell ref="C6:J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opLeftCell="A7" workbookViewId="0">
      <selection activeCell="F13" sqref="F13"/>
    </sheetView>
  </sheetViews>
  <sheetFormatPr defaultRowHeight="15.75" x14ac:dyDescent="0.25"/>
  <cols>
    <col min="1" max="1" width="3.5703125" style="3" customWidth="1"/>
    <col min="2" max="2" width="26.5703125" style="4" customWidth="1"/>
    <col min="3" max="11" width="7.7109375" style="3" customWidth="1"/>
    <col min="12" max="12" width="9.140625" style="3"/>
    <col min="13" max="13" width="9.140625" style="4"/>
    <col min="14" max="14" width="10.85546875" style="4" customWidth="1"/>
    <col min="15" max="16384" width="9.140625" style="4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4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2"/>
    </row>
    <row r="3" spans="1:14" x14ac:dyDescent="0.25">
      <c r="C3" s="2" t="s">
        <v>2</v>
      </c>
      <c r="D3" s="2"/>
      <c r="E3" s="2"/>
      <c r="F3" s="2"/>
      <c r="G3" s="2"/>
      <c r="H3" s="2"/>
      <c r="I3" s="2"/>
      <c r="J3" s="2"/>
      <c r="K3" s="2"/>
    </row>
    <row r="4" spans="1:14" x14ac:dyDescent="0.25">
      <c r="A4" s="5" t="s">
        <v>92</v>
      </c>
      <c r="B4" s="5"/>
      <c r="C4" s="5"/>
      <c r="D4" s="5"/>
    </row>
    <row r="5" spans="1:14" ht="16.5" thickBot="1" x14ac:dyDescent="0.3">
      <c r="A5" s="6" t="s">
        <v>93</v>
      </c>
      <c r="B5" s="6"/>
      <c r="C5" s="6"/>
      <c r="D5" s="6"/>
      <c r="E5" s="6"/>
    </row>
    <row r="6" spans="1:14" x14ac:dyDescent="0.25">
      <c r="A6" s="7" t="s">
        <v>5</v>
      </c>
      <c r="B6" s="8" t="s">
        <v>6</v>
      </c>
      <c r="C6" s="9" t="s">
        <v>7</v>
      </c>
      <c r="D6" s="10"/>
      <c r="E6" s="10"/>
      <c r="F6" s="10"/>
      <c r="G6" s="10"/>
      <c r="H6" s="10"/>
      <c r="I6" s="10"/>
      <c r="J6" s="10"/>
      <c r="K6" s="11" t="s">
        <v>8</v>
      </c>
      <c r="L6" s="12"/>
      <c r="M6" s="13" t="s">
        <v>9</v>
      </c>
      <c r="N6" s="14" t="s">
        <v>10</v>
      </c>
    </row>
    <row r="7" spans="1:14" x14ac:dyDescent="0.25">
      <c r="A7" s="15"/>
      <c r="B7" s="16"/>
      <c r="C7" s="17" t="s">
        <v>11</v>
      </c>
      <c r="D7" s="18"/>
      <c r="E7" s="18"/>
      <c r="F7" s="19"/>
      <c r="G7" s="20" t="s">
        <v>12</v>
      </c>
      <c r="H7" s="21"/>
      <c r="I7" s="20" t="s">
        <v>13</v>
      </c>
      <c r="J7" s="21"/>
      <c r="K7" s="22"/>
      <c r="L7" s="23"/>
      <c r="M7" s="24"/>
      <c r="N7" s="25"/>
    </row>
    <row r="8" spans="1:14" x14ac:dyDescent="0.25">
      <c r="A8" s="15"/>
      <c r="B8" s="16"/>
      <c r="C8" s="17" t="s">
        <v>14</v>
      </c>
      <c r="D8" s="19"/>
      <c r="E8" s="17" t="s">
        <v>15</v>
      </c>
      <c r="F8" s="19"/>
      <c r="G8" s="26"/>
      <c r="H8" s="27"/>
      <c r="I8" s="26"/>
      <c r="J8" s="27"/>
      <c r="K8" s="26"/>
      <c r="L8" s="27"/>
      <c r="M8" s="24"/>
      <c r="N8" s="25"/>
    </row>
    <row r="9" spans="1:14" x14ac:dyDescent="0.25">
      <c r="A9" s="28"/>
      <c r="B9" s="29"/>
      <c r="C9" s="30" t="s">
        <v>16</v>
      </c>
      <c r="D9" s="31">
        <v>0.1</v>
      </c>
      <c r="E9" s="32" t="s">
        <v>16</v>
      </c>
      <c r="F9" s="32">
        <v>0.1</v>
      </c>
      <c r="G9" s="32" t="s">
        <v>16</v>
      </c>
      <c r="H9" s="32">
        <v>0.25</v>
      </c>
      <c r="I9" s="32" t="s">
        <v>16</v>
      </c>
      <c r="J9" s="32">
        <v>0.25</v>
      </c>
      <c r="K9" s="32" t="s">
        <v>16</v>
      </c>
      <c r="L9" s="32">
        <v>0.3</v>
      </c>
      <c r="M9" s="24"/>
      <c r="N9" s="25"/>
    </row>
    <row r="10" spans="1:14" ht="30" customHeight="1" x14ac:dyDescent="0.25">
      <c r="A10" s="33" t="s">
        <v>17</v>
      </c>
      <c r="B10" s="34" t="s">
        <v>94</v>
      </c>
      <c r="C10" s="35">
        <v>85</v>
      </c>
      <c r="D10" s="36">
        <f>C10*0.1</f>
        <v>8.5</v>
      </c>
      <c r="E10" s="35">
        <v>85</v>
      </c>
      <c r="F10" s="36">
        <f>E10*0.1</f>
        <v>8.5</v>
      </c>
      <c r="G10" s="35">
        <v>84</v>
      </c>
      <c r="H10" s="36">
        <f>G10*0.25</f>
        <v>21</v>
      </c>
      <c r="I10" s="37">
        <v>84</v>
      </c>
      <c r="J10" s="36">
        <f>I10*0.25</f>
        <v>21</v>
      </c>
      <c r="K10" s="35">
        <v>85</v>
      </c>
      <c r="L10" s="36">
        <f>K10*0.3</f>
        <v>25.5</v>
      </c>
      <c r="M10" s="38">
        <f>D10+F10+H10+J10+L10</f>
        <v>84.5</v>
      </c>
      <c r="N10" s="39" t="s">
        <v>19</v>
      </c>
    </row>
    <row r="11" spans="1:14" ht="30" customHeight="1" x14ac:dyDescent="0.25">
      <c r="A11" s="33" t="s">
        <v>20</v>
      </c>
      <c r="B11" s="34" t="s">
        <v>95</v>
      </c>
      <c r="C11" s="35">
        <v>86</v>
      </c>
      <c r="D11" s="36">
        <f t="shared" ref="D11:D16" si="0">C11*0.1</f>
        <v>8.6</v>
      </c>
      <c r="E11" s="35">
        <v>86</v>
      </c>
      <c r="F11" s="36">
        <f t="shared" ref="F11:F16" si="1">E11*0.1</f>
        <v>8.6</v>
      </c>
      <c r="G11" s="35">
        <v>86</v>
      </c>
      <c r="H11" s="36">
        <f t="shared" ref="H11:H16" si="2">G11*0.25</f>
        <v>21.5</v>
      </c>
      <c r="I11" s="37">
        <v>84</v>
      </c>
      <c r="J11" s="36">
        <f t="shared" ref="J11:J16" si="3">I11*0.25</f>
        <v>21</v>
      </c>
      <c r="K11" s="35">
        <v>86</v>
      </c>
      <c r="L11" s="36">
        <f t="shared" ref="L11:L16" si="4">K11*0.3</f>
        <v>25.8</v>
      </c>
      <c r="M11" s="38">
        <f t="shared" ref="M11:M16" si="5">D11+F11+H11+J11+L11</f>
        <v>85.5</v>
      </c>
      <c r="N11" s="39" t="s">
        <v>38</v>
      </c>
    </row>
    <row r="12" spans="1:14" ht="30" customHeight="1" x14ac:dyDescent="0.25">
      <c r="A12" s="33" t="s">
        <v>22</v>
      </c>
      <c r="B12" s="34" t="s">
        <v>96</v>
      </c>
      <c r="C12" s="35">
        <v>84</v>
      </c>
      <c r="D12" s="36">
        <f t="shared" si="0"/>
        <v>8.4</v>
      </c>
      <c r="E12" s="35">
        <v>84</v>
      </c>
      <c r="F12" s="36">
        <f t="shared" si="1"/>
        <v>8.4</v>
      </c>
      <c r="G12" s="35">
        <v>84</v>
      </c>
      <c r="H12" s="36">
        <f>G12*0.25</f>
        <v>21</v>
      </c>
      <c r="I12" s="37">
        <v>83</v>
      </c>
      <c r="J12" s="36">
        <f t="shared" si="3"/>
        <v>20.75</v>
      </c>
      <c r="K12" s="35">
        <v>84</v>
      </c>
      <c r="L12" s="36">
        <f t="shared" si="4"/>
        <v>25.2</v>
      </c>
      <c r="M12" s="38">
        <f t="shared" si="5"/>
        <v>83.75</v>
      </c>
      <c r="N12" s="39" t="s">
        <v>19</v>
      </c>
    </row>
    <row r="13" spans="1:14" ht="30" customHeight="1" x14ac:dyDescent="0.25">
      <c r="A13" s="33" t="s">
        <v>24</v>
      </c>
      <c r="B13" s="40" t="s">
        <v>97</v>
      </c>
      <c r="C13" s="35">
        <v>84</v>
      </c>
      <c r="D13" s="36">
        <f t="shared" si="0"/>
        <v>8.4</v>
      </c>
      <c r="E13" s="35">
        <v>84</v>
      </c>
      <c r="F13" s="36">
        <f t="shared" si="1"/>
        <v>8.4</v>
      </c>
      <c r="G13" s="35">
        <v>84</v>
      </c>
      <c r="H13" s="36">
        <f>G13*0.25</f>
        <v>21</v>
      </c>
      <c r="I13" s="37">
        <v>83</v>
      </c>
      <c r="J13" s="36">
        <f t="shared" si="3"/>
        <v>20.75</v>
      </c>
      <c r="K13" s="35">
        <v>84</v>
      </c>
      <c r="L13" s="36">
        <f t="shared" si="4"/>
        <v>25.2</v>
      </c>
      <c r="M13" s="38">
        <f t="shared" si="5"/>
        <v>83.75</v>
      </c>
      <c r="N13" s="39" t="s">
        <v>19</v>
      </c>
    </row>
    <row r="14" spans="1:14" ht="30" customHeight="1" x14ac:dyDescent="0.25">
      <c r="A14" s="33" t="s">
        <v>26</v>
      </c>
      <c r="B14" s="41" t="s">
        <v>98</v>
      </c>
      <c r="C14" s="42">
        <v>84</v>
      </c>
      <c r="D14" s="36">
        <f t="shared" si="0"/>
        <v>8.4</v>
      </c>
      <c r="E14" s="35">
        <v>85</v>
      </c>
      <c r="F14" s="36">
        <f t="shared" si="1"/>
        <v>8.5</v>
      </c>
      <c r="G14" s="35">
        <v>85</v>
      </c>
      <c r="H14" s="36">
        <f t="shared" si="2"/>
        <v>21.25</v>
      </c>
      <c r="I14" s="37">
        <v>84</v>
      </c>
      <c r="J14" s="36">
        <f t="shared" si="3"/>
        <v>21</v>
      </c>
      <c r="K14" s="35">
        <v>85</v>
      </c>
      <c r="L14" s="36">
        <f t="shared" si="4"/>
        <v>25.5</v>
      </c>
      <c r="M14" s="38">
        <f t="shared" si="5"/>
        <v>84.65</v>
      </c>
      <c r="N14" s="39" t="s">
        <v>38</v>
      </c>
    </row>
    <row r="15" spans="1:14" ht="30" customHeight="1" x14ac:dyDescent="0.25">
      <c r="A15" s="33" t="s">
        <v>28</v>
      </c>
      <c r="B15" s="41" t="s">
        <v>99</v>
      </c>
      <c r="C15" s="42">
        <v>86</v>
      </c>
      <c r="D15" s="36">
        <f t="shared" si="0"/>
        <v>8.6</v>
      </c>
      <c r="E15" s="35">
        <v>86</v>
      </c>
      <c r="F15" s="36">
        <f t="shared" si="1"/>
        <v>8.6</v>
      </c>
      <c r="G15" s="35">
        <v>86</v>
      </c>
      <c r="H15" s="36">
        <f t="shared" si="2"/>
        <v>21.5</v>
      </c>
      <c r="I15" s="37">
        <v>86</v>
      </c>
      <c r="J15" s="36">
        <f t="shared" si="3"/>
        <v>21.5</v>
      </c>
      <c r="K15" s="35">
        <v>85</v>
      </c>
      <c r="L15" s="36">
        <f t="shared" si="4"/>
        <v>25.5</v>
      </c>
      <c r="M15" s="38">
        <f t="shared" si="5"/>
        <v>85.7</v>
      </c>
      <c r="N15" s="39" t="s">
        <v>38</v>
      </c>
    </row>
    <row r="16" spans="1:14" ht="30" customHeight="1" thickBot="1" x14ac:dyDescent="0.3">
      <c r="A16" s="43" t="s">
        <v>30</v>
      </c>
      <c r="B16" s="44" t="s">
        <v>100</v>
      </c>
      <c r="C16" s="45">
        <v>85</v>
      </c>
      <c r="D16" s="46">
        <f t="shared" si="0"/>
        <v>8.5</v>
      </c>
      <c r="E16" s="45">
        <v>84</v>
      </c>
      <c r="F16" s="46">
        <f t="shared" si="1"/>
        <v>8.4</v>
      </c>
      <c r="G16" s="45">
        <v>85</v>
      </c>
      <c r="H16" s="46">
        <f t="shared" si="2"/>
        <v>21.25</v>
      </c>
      <c r="I16" s="47">
        <v>84</v>
      </c>
      <c r="J16" s="46">
        <f t="shared" si="3"/>
        <v>21</v>
      </c>
      <c r="K16" s="45">
        <v>85</v>
      </c>
      <c r="L16" s="46">
        <f t="shared" si="4"/>
        <v>25.5</v>
      </c>
      <c r="M16" s="48">
        <f t="shared" si="5"/>
        <v>84.65</v>
      </c>
      <c r="N16" s="39" t="s">
        <v>38</v>
      </c>
    </row>
    <row r="17" spans="1:13" x14ac:dyDescent="0.25">
      <c r="A17" s="50"/>
      <c r="B17" s="51"/>
      <c r="C17" s="52"/>
      <c r="D17" s="53"/>
      <c r="E17" s="52"/>
      <c r="F17" s="52"/>
      <c r="G17" s="52"/>
      <c r="H17" s="52"/>
      <c r="I17" s="52"/>
      <c r="J17" s="52"/>
      <c r="K17" s="52"/>
    </row>
    <row r="18" spans="1:13" x14ac:dyDescent="0.25">
      <c r="A18" s="5" t="s">
        <v>32</v>
      </c>
      <c r="B18" s="5"/>
      <c r="C18" s="5"/>
      <c r="D18" s="5"/>
    </row>
    <row r="19" spans="1:13" x14ac:dyDescent="0.25">
      <c r="A19" s="54" t="s">
        <v>5</v>
      </c>
      <c r="K19" s="55" t="s">
        <v>33</v>
      </c>
      <c r="L19" s="55"/>
      <c r="M19" s="55"/>
    </row>
    <row r="20" spans="1:13" x14ac:dyDescent="0.25">
      <c r="A20" s="54">
        <v>1</v>
      </c>
      <c r="B20" s="56" t="s">
        <v>34</v>
      </c>
      <c r="C20" s="54" t="s">
        <v>35</v>
      </c>
      <c r="D20" s="54" t="s">
        <v>36</v>
      </c>
      <c r="M20" s="3"/>
    </row>
    <row r="21" spans="1:13" x14ac:dyDescent="0.25">
      <c r="A21" s="54">
        <v>2</v>
      </c>
      <c r="B21" s="56" t="s">
        <v>37</v>
      </c>
      <c r="C21" s="54" t="s">
        <v>38</v>
      </c>
      <c r="D21" s="54">
        <v>4</v>
      </c>
      <c r="M21" s="3"/>
    </row>
    <row r="22" spans="1:13" x14ac:dyDescent="0.25">
      <c r="A22" s="54">
        <v>3</v>
      </c>
      <c r="B22" s="56" t="s">
        <v>39</v>
      </c>
      <c r="C22" s="54" t="s">
        <v>19</v>
      </c>
      <c r="D22" s="54">
        <v>3.7</v>
      </c>
      <c r="M22" s="3"/>
    </row>
    <row r="23" spans="1:13" x14ac:dyDescent="0.25">
      <c r="A23" s="54">
        <v>4</v>
      </c>
      <c r="B23" s="56" t="s">
        <v>40</v>
      </c>
      <c r="C23" s="54" t="s">
        <v>41</v>
      </c>
      <c r="D23" s="54">
        <v>3.3</v>
      </c>
      <c r="M23" s="3"/>
    </row>
    <row r="24" spans="1:13" x14ac:dyDescent="0.25">
      <c r="A24" s="54">
        <v>5</v>
      </c>
      <c r="B24" s="56" t="s">
        <v>42</v>
      </c>
      <c r="C24" s="54" t="s">
        <v>43</v>
      </c>
      <c r="D24" s="54">
        <v>3</v>
      </c>
      <c r="K24" s="55" t="s">
        <v>44</v>
      </c>
      <c r="L24" s="55"/>
      <c r="M24" s="55"/>
    </row>
    <row r="25" spans="1:13" x14ac:dyDescent="0.25">
      <c r="A25" s="54">
        <v>6</v>
      </c>
      <c r="B25" s="56" t="s">
        <v>45</v>
      </c>
      <c r="C25" s="54" t="s">
        <v>46</v>
      </c>
      <c r="D25" s="54">
        <v>2.7</v>
      </c>
    </row>
    <row r="26" spans="1:13" x14ac:dyDescent="0.25">
      <c r="A26" s="54">
        <v>7</v>
      </c>
      <c r="B26" s="56" t="s">
        <v>47</v>
      </c>
      <c r="C26" s="54" t="s">
        <v>48</v>
      </c>
      <c r="D26" s="54">
        <v>2.2999999999999998</v>
      </c>
    </row>
    <row r="27" spans="1:13" x14ac:dyDescent="0.25">
      <c r="A27" s="54">
        <v>8</v>
      </c>
      <c r="B27" s="56" t="s">
        <v>49</v>
      </c>
      <c r="C27" s="54" t="s">
        <v>48</v>
      </c>
      <c r="D27" s="54">
        <v>2</v>
      </c>
    </row>
    <row r="28" spans="1:13" x14ac:dyDescent="0.25">
      <c r="A28" s="54">
        <v>9</v>
      </c>
      <c r="B28" s="56" t="s">
        <v>50</v>
      </c>
      <c r="C28" s="54" t="s">
        <v>51</v>
      </c>
      <c r="D28" s="54">
        <v>1.7</v>
      </c>
    </row>
    <row r="29" spans="1:13" x14ac:dyDescent="0.25">
      <c r="A29" s="54">
        <v>10</v>
      </c>
      <c r="B29" s="56" t="s">
        <v>52</v>
      </c>
      <c r="C29" s="54" t="s">
        <v>53</v>
      </c>
      <c r="D29" s="54">
        <v>1.3</v>
      </c>
    </row>
    <row r="30" spans="1:13" x14ac:dyDescent="0.25">
      <c r="B30" s="56" t="s">
        <v>54</v>
      </c>
      <c r="C30" s="54" t="s">
        <v>55</v>
      </c>
      <c r="D30" s="54">
        <v>1</v>
      </c>
    </row>
  </sheetData>
  <mergeCells count="18">
    <mergeCell ref="A18:D18"/>
    <mergeCell ref="K19:M19"/>
    <mergeCell ref="K24:M24"/>
    <mergeCell ref="K6:L8"/>
    <mergeCell ref="M6:M9"/>
    <mergeCell ref="N6:N9"/>
    <mergeCell ref="C7:F7"/>
    <mergeCell ref="G7:H8"/>
    <mergeCell ref="I7:J8"/>
    <mergeCell ref="C8:D8"/>
    <mergeCell ref="E8:F8"/>
    <mergeCell ref="A1:J1"/>
    <mergeCell ref="A2:J2"/>
    <mergeCell ref="A4:D4"/>
    <mergeCell ref="A5:E5"/>
    <mergeCell ref="A6:A9"/>
    <mergeCell ref="B6:B9"/>
    <mergeCell ref="C6:J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Arafah.Atas</vt:lpstr>
      <vt:lpstr>Mina </vt:lpstr>
      <vt:lpstr>RSIJPK</vt:lpstr>
      <vt:lpstr>RSIJSP</vt:lpstr>
      <vt:lpstr>RSUD.Koja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2024-01-27T13:19:15Z</dcterms:created>
  <dcterms:modified xsi:type="dcterms:W3CDTF">2024-01-27T23:08:14Z</dcterms:modified>
</cp:coreProperties>
</file>