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KD Erni\GASAL  2023-2024\Bidang A\PKDM\Reg B\"/>
    </mc:Choice>
  </mc:AlternateContent>
  <xr:revisionPtr revIDLastSave="0" documentId="13_ncr:1_{07EA5866-2D18-4E7F-8DC2-DA3AE7EFEE8B}" xr6:coauthVersionLast="47" xr6:coauthVersionMax="47" xr10:uidLastSave="{00000000-0000-0000-0000-000000000000}"/>
  <bookViews>
    <workbookView xWindow="-120" yWindow="-120" windowWidth="20730" windowHeight="11040" xr2:uid="{E16F8D38-31CD-EB40-AF05-20B0B25DD484}"/>
  </bookViews>
  <sheets>
    <sheet name="Kelas 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O59" i="1"/>
  <c r="O60" i="1"/>
  <c r="O61" i="1"/>
  <c r="O62" i="1"/>
  <c r="O63" i="1"/>
  <c r="O64" i="1"/>
  <c r="O65" i="1"/>
  <c r="O66" i="1"/>
  <c r="O67" i="1"/>
  <c r="O68" i="1"/>
  <c r="O69" i="1"/>
  <c r="K60" i="1"/>
  <c r="K61" i="1"/>
  <c r="K62" i="1"/>
  <c r="K63" i="1"/>
  <c r="K64" i="1"/>
  <c r="K65" i="1"/>
  <c r="K66" i="1"/>
  <c r="K67" i="1"/>
  <c r="K68" i="1"/>
  <c r="K69" i="1"/>
  <c r="K59" i="1"/>
  <c r="I59" i="1"/>
  <c r="I60" i="1"/>
  <c r="I61" i="1"/>
  <c r="I62" i="1"/>
  <c r="I63" i="1"/>
  <c r="I64" i="1"/>
  <c r="I65" i="1"/>
  <c r="I66" i="1"/>
  <c r="I67" i="1"/>
  <c r="I68" i="1"/>
  <c r="I69" i="1"/>
  <c r="L62" i="1" l="1"/>
  <c r="M62" i="1" s="1"/>
  <c r="R62" i="1" s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L67" i="1" s="1"/>
  <c r="M67" i="1" s="1"/>
  <c r="R67" i="1" s="1"/>
  <c r="E68" i="1"/>
  <c r="E69" i="1"/>
  <c r="E13" i="1"/>
  <c r="E14" i="1"/>
  <c r="E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L61" i="1" s="1"/>
  <c r="M61" i="1" s="1"/>
  <c r="R61" i="1" s="1"/>
  <c r="G62" i="1"/>
  <c r="G63" i="1"/>
  <c r="G64" i="1"/>
  <c r="L64" i="1" s="1"/>
  <c r="M64" i="1" s="1"/>
  <c r="R64" i="1" s="1"/>
  <c r="G65" i="1"/>
  <c r="L65" i="1" s="1"/>
  <c r="M65" i="1" s="1"/>
  <c r="R65" i="1" s="1"/>
  <c r="G66" i="1"/>
  <c r="L66" i="1" s="1"/>
  <c r="M66" i="1" s="1"/>
  <c r="R66" i="1" s="1"/>
  <c r="G67" i="1"/>
  <c r="G68" i="1"/>
  <c r="G69" i="1"/>
  <c r="L69" i="1" s="1"/>
  <c r="M69" i="1" s="1"/>
  <c r="R69" i="1" s="1"/>
  <c r="G12" i="1"/>
  <c r="L68" i="1" l="1"/>
  <c r="M68" i="1" s="1"/>
  <c r="R68" i="1" s="1"/>
  <c r="L60" i="1"/>
  <c r="M60" i="1" s="1"/>
  <c r="R60" i="1" s="1"/>
  <c r="L59" i="1"/>
  <c r="M59" i="1" s="1"/>
  <c r="R59" i="1" s="1"/>
  <c r="L63" i="1"/>
  <c r="M63" i="1" s="1"/>
  <c r="R63" i="1" s="1"/>
  <c r="K54" i="1"/>
  <c r="K55" i="1"/>
  <c r="K56" i="1"/>
  <c r="K57" i="1"/>
  <c r="K58" i="1"/>
  <c r="K48" i="1"/>
  <c r="K49" i="1"/>
  <c r="K50" i="1"/>
  <c r="K51" i="1"/>
  <c r="K52" i="1"/>
  <c r="K53" i="1"/>
  <c r="K44" i="1"/>
  <c r="K45" i="1"/>
  <c r="K46" i="1"/>
  <c r="K47" i="1"/>
  <c r="K36" i="1"/>
  <c r="K37" i="1"/>
  <c r="K38" i="1"/>
  <c r="K39" i="1"/>
  <c r="K40" i="1"/>
  <c r="K41" i="1"/>
  <c r="K42" i="1"/>
  <c r="K43" i="1"/>
  <c r="K27" i="1"/>
  <c r="K28" i="1"/>
  <c r="K29" i="1"/>
  <c r="K30" i="1"/>
  <c r="K31" i="1"/>
  <c r="K32" i="1"/>
  <c r="K33" i="1"/>
  <c r="K34" i="1"/>
  <c r="K35" i="1"/>
  <c r="K24" i="1"/>
  <c r="K25" i="1"/>
  <c r="K26" i="1"/>
  <c r="K19" i="1"/>
  <c r="K20" i="1"/>
  <c r="K21" i="1"/>
  <c r="K22" i="1"/>
  <c r="K23" i="1"/>
  <c r="K14" i="1"/>
  <c r="K15" i="1"/>
  <c r="K16" i="1"/>
  <c r="K17" i="1"/>
  <c r="K18" i="1"/>
  <c r="K13" i="1"/>
  <c r="K12" i="1"/>
  <c r="O12" i="1"/>
  <c r="Q12" i="1"/>
  <c r="O58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I58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13" i="1"/>
  <c r="L16" i="1" l="1"/>
  <c r="M16" i="1" s="1"/>
  <c r="R16" i="1" s="1"/>
  <c r="L17" i="1"/>
  <c r="M17" i="1" s="1"/>
  <c r="R17" i="1" s="1"/>
  <c r="L18" i="1"/>
  <c r="M18" i="1" s="1"/>
  <c r="R18" i="1" s="1"/>
  <c r="L19" i="1"/>
  <c r="M19" i="1" s="1"/>
  <c r="R19" i="1" s="1"/>
  <c r="L20" i="1"/>
  <c r="M20" i="1" s="1"/>
  <c r="R20" i="1" s="1"/>
  <c r="L21" i="1"/>
  <c r="M21" i="1" s="1"/>
  <c r="R21" i="1" s="1"/>
  <c r="L22" i="1"/>
  <c r="M22" i="1" s="1"/>
  <c r="R22" i="1" s="1"/>
  <c r="L23" i="1"/>
  <c r="M23" i="1" s="1"/>
  <c r="R23" i="1" s="1"/>
  <c r="L24" i="1"/>
  <c r="M24" i="1" s="1"/>
  <c r="R24" i="1" s="1"/>
  <c r="L25" i="1"/>
  <c r="M25" i="1" s="1"/>
  <c r="R25" i="1" s="1"/>
  <c r="L26" i="1"/>
  <c r="M26" i="1" s="1"/>
  <c r="R26" i="1" s="1"/>
  <c r="L27" i="1"/>
  <c r="M27" i="1" s="1"/>
  <c r="R27" i="1" s="1"/>
  <c r="L28" i="1"/>
  <c r="M28" i="1" s="1"/>
  <c r="R28" i="1" s="1"/>
  <c r="L29" i="1"/>
  <c r="M29" i="1" s="1"/>
  <c r="R29" i="1" s="1"/>
  <c r="L30" i="1"/>
  <c r="M30" i="1" s="1"/>
  <c r="R30" i="1" s="1"/>
  <c r="L31" i="1"/>
  <c r="M31" i="1" s="1"/>
  <c r="R31" i="1" s="1"/>
  <c r="L32" i="1"/>
  <c r="M32" i="1" s="1"/>
  <c r="R32" i="1" s="1"/>
  <c r="L33" i="1"/>
  <c r="M33" i="1" s="1"/>
  <c r="R33" i="1" s="1"/>
  <c r="L34" i="1"/>
  <c r="M34" i="1" s="1"/>
  <c r="R34" i="1" s="1"/>
  <c r="L35" i="1"/>
  <c r="M35" i="1" s="1"/>
  <c r="R35" i="1" s="1"/>
  <c r="L36" i="1"/>
  <c r="M36" i="1" s="1"/>
  <c r="R36" i="1" s="1"/>
  <c r="L37" i="1"/>
  <c r="M37" i="1" s="1"/>
  <c r="R37" i="1" s="1"/>
  <c r="L38" i="1"/>
  <c r="M38" i="1" s="1"/>
  <c r="R38" i="1" s="1"/>
  <c r="L39" i="1"/>
  <c r="M39" i="1" s="1"/>
  <c r="R39" i="1" s="1"/>
  <c r="L40" i="1"/>
  <c r="M40" i="1" s="1"/>
  <c r="R40" i="1" s="1"/>
  <c r="L41" i="1"/>
  <c r="M41" i="1" s="1"/>
  <c r="R41" i="1" s="1"/>
  <c r="L42" i="1"/>
  <c r="M42" i="1" s="1"/>
  <c r="R42" i="1" s="1"/>
  <c r="L43" i="1"/>
  <c r="M43" i="1" s="1"/>
  <c r="R43" i="1" s="1"/>
  <c r="L44" i="1"/>
  <c r="M44" i="1" s="1"/>
  <c r="R44" i="1" s="1"/>
  <c r="L45" i="1"/>
  <c r="M45" i="1" s="1"/>
  <c r="R45" i="1" s="1"/>
  <c r="L46" i="1"/>
  <c r="M46" i="1" s="1"/>
  <c r="R46" i="1" s="1"/>
  <c r="L47" i="1"/>
  <c r="M47" i="1" s="1"/>
  <c r="R47" i="1" s="1"/>
  <c r="L48" i="1"/>
  <c r="M48" i="1" s="1"/>
  <c r="R48" i="1" s="1"/>
  <c r="L49" i="1"/>
  <c r="M49" i="1" s="1"/>
  <c r="R49" i="1" s="1"/>
  <c r="L50" i="1"/>
  <c r="M50" i="1" s="1"/>
  <c r="R50" i="1" s="1"/>
  <c r="L51" i="1"/>
  <c r="M51" i="1" s="1"/>
  <c r="R51" i="1" s="1"/>
  <c r="L52" i="1"/>
  <c r="M52" i="1" s="1"/>
  <c r="R52" i="1" s="1"/>
  <c r="L53" i="1"/>
  <c r="M53" i="1" s="1"/>
  <c r="R53" i="1" s="1"/>
  <c r="L54" i="1"/>
  <c r="M54" i="1" s="1"/>
  <c r="R54" i="1" s="1"/>
  <c r="L55" i="1"/>
  <c r="M55" i="1" s="1"/>
  <c r="R55" i="1" s="1"/>
  <c r="L56" i="1"/>
  <c r="M56" i="1" s="1"/>
  <c r="R56" i="1" s="1"/>
  <c r="L57" i="1"/>
  <c r="M57" i="1" s="1"/>
  <c r="R57" i="1" s="1"/>
  <c r="L58" i="1"/>
  <c r="M58" i="1" s="1"/>
  <c r="R58" i="1" s="1"/>
  <c r="L15" i="1"/>
  <c r="M15" i="1" s="1"/>
  <c r="R15" i="1" s="1"/>
  <c r="L14" i="1"/>
  <c r="M14" i="1" s="1"/>
  <c r="R14" i="1" s="1"/>
  <c r="L13" i="1"/>
  <c r="M13" i="1" s="1"/>
  <c r="R13" i="1" s="1"/>
  <c r="I12" i="1"/>
  <c r="L12" i="1" l="1"/>
  <c r="M12" i="1" s="1"/>
  <c r="R12" i="1" s="1"/>
</calcChain>
</file>

<file path=xl/sharedStrings.xml><?xml version="1.0" encoding="utf-8"?>
<sst xmlns="http://schemas.openxmlformats.org/spreadsheetml/2006/main" count="86" uniqueCount="85">
  <si>
    <t>Kognitif</t>
  </si>
  <si>
    <t>Teori</t>
  </si>
  <si>
    <t>Kuis 1</t>
  </si>
  <si>
    <t>UTS</t>
  </si>
  <si>
    <t>Kuis 2</t>
  </si>
  <si>
    <t>UAS</t>
  </si>
  <si>
    <t>Penugasan</t>
  </si>
  <si>
    <t>No</t>
  </si>
  <si>
    <t>NPM</t>
  </si>
  <si>
    <t>Nama Mahasiswa</t>
  </si>
  <si>
    <t xml:space="preserve">Tugas </t>
  </si>
  <si>
    <t>Nilai</t>
  </si>
  <si>
    <t>Nama Mata Kuliah</t>
  </si>
  <si>
    <t>Jumlah SKS</t>
  </si>
  <si>
    <t>Nama Koordinator</t>
  </si>
  <si>
    <t>Nama Tim Pengajar</t>
  </si>
  <si>
    <t>:  PKDM</t>
  </si>
  <si>
    <t>: Ns ErniRita S.Kep.,M.Epid</t>
  </si>
  <si>
    <t>: 4 SKS</t>
  </si>
  <si>
    <t>1 Ns. Slametiningsih, M.Kep, Sp, Kep J</t>
  </si>
  <si>
    <t>3.Eni Widiastuti, SKp., MKep</t>
  </si>
  <si>
    <t>2.Ns. Idriani, M.Kep., Sp.Mat.</t>
  </si>
  <si>
    <t>4.Drs. Dedi Muhdiana, M. Kes</t>
  </si>
  <si>
    <t>OSCE</t>
  </si>
  <si>
    <t xml:space="preserve">Total </t>
  </si>
  <si>
    <t>ZAKIATUN NISAA' AL ISLAMY</t>
  </si>
  <si>
    <t>RICKO FERNANDO</t>
  </si>
  <si>
    <t>OLA OSARINA BANGUN</t>
  </si>
  <si>
    <t>NEVIANISA RAMADHANI</t>
  </si>
  <si>
    <t>UMI KHOLIFATUN ASSYABILA</t>
  </si>
  <si>
    <t>NOVITA PRASETIA NINGRUM SAPUTRI</t>
  </si>
  <si>
    <t>PUTRI AMANDA</t>
  </si>
  <si>
    <t>PUJI RATRI NUR ISTIQOMAH</t>
  </si>
  <si>
    <t>PUTRI AYU HAIRUNISA</t>
  </si>
  <si>
    <t>SULTAN SYAIFUL LATIEF NURHIDAYAT</t>
  </si>
  <si>
    <t>PUTRA PRATAMA RAMADHAN</t>
  </si>
  <si>
    <t>SITI DURROTUN NAFISAH</t>
  </si>
  <si>
    <t>CHIRA TAZKIYATUNNUFUS FIRDAUS</t>
  </si>
  <si>
    <t>ADINDA PERMATASARI</t>
  </si>
  <si>
    <t>AISYAH INTAN NUR IDRIJANTI</t>
  </si>
  <si>
    <t>AISYAHAURELLIA DEWI PURNOMO</t>
  </si>
  <si>
    <t>AL JANNAH SITTI HAJAR</t>
  </si>
  <si>
    <t>ALVAROHMAWATI</t>
  </si>
  <si>
    <t>ANGGITO PANGESTU AJI</t>
  </si>
  <si>
    <t>APRILIA LINTANG PRAMESTI</t>
  </si>
  <si>
    <t>AULIA ERNANDA</t>
  </si>
  <si>
    <t>AURA NAZWA SYAHFIRA</t>
  </si>
  <si>
    <t>AZIZAH KHOIRUNNISA</t>
  </si>
  <si>
    <t>BUNGA KIREINA SIMANGUNSONG</t>
  </si>
  <si>
    <t>DEVI ANINDA PUTRI</t>
  </si>
  <si>
    <t>FAJRIAH RIZKI PURNAMA</t>
  </si>
  <si>
    <t>IRENA SAMTIA</t>
  </si>
  <si>
    <t>KEISYA PUTRI AZ ZAHRA KISHAR</t>
  </si>
  <si>
    <t>KHALNAYA SHIRA SAKIBA</t>
  </si>
  <si>
    <t>LAILA NUR FITRIYANI</t>
  </si>
  <si>
    <t>MUHAMMAD DAFFA RADITYA</t>
  </si>
  <si>
    <t>MUHAMMAD FIKRI</t>
  </si>
  <si>
    <t>MUHAMMAD IQBAL FIRDAUS</t>
  </si>
  <si>
    <t>MUHAMMAD MAULANA</t>
  </si>
  <si>
    <t>MUSTIKA WAHYUNINGTYAS</t>
  </si>
  <si>
    <t>NABILAH SYA’BINA SUTEJA</t>
  </si>
  <si>
    <t>NABILAH PUTRI KURNIAWAN</t>
  </si>
  <si>
    <t>NAILA NOVITASARI</t>
  </si>
  <si>
    <t>NAJWA AMELIA PUTRI</t>
  </si>
  <si>
    <t>NASYWA AULIA NURRACHMAN</t>
  </si>
  <si>
    <t>NAYA SYAVIRAH</t>
  </si>
  <si>
    <t>NAYLA ATHAYA GUNAWAN</t>
  </si>
  <si>
    <t>NAYLA KARIIMAH</t>
  </si>
  <si>
    <t>NONI SALSA FITRIANA</t>
  </si>
  <si>
    <t>NUANSA AIDILA FITRI</t>
  </si>
  <si>
    <t>NURUL FADILLAH</t>
  </si>
  <si>
    <t>NURUL KAMALIA</t>
  </si>
  <si>
    <t>RHASYID SETIYADI BIMANTORO</t>
  </si>
  <si>
    <t>RIESMA DWI RUMANTI</t>
  </si>
  <si>
    <t>RIFKA SUKMA ARINI</t>
  </si>
  <si>
    <t>RIO RIZKI PRATAMA</t>
  </si>
  <si>
    <t>SALMA HANIFAH MUHAMMAD</t>
  </si>
  <si>
    <t>SALWA DWI ANINDITA LAKSMI</t>
  </si>
  <si>
    <t>SATIA ATIQO SALSABILA</t>
  </si>
  <si>
    <t>SULTHAN ZAHIFARRASY ALVIANDY</t>
  </si>
  <si>
    <t>SYIFA SALSABILA</t>
  </si>
  <si>
    <t>YULINA TRI AMBARWATI</t>
  </si>
  <si>
    <t>TASYA AGATHA</t>
  </si>
  <si>
    <t xml:space="preserve"> </t>
  </si>
  <si>
    <t>REKAPITULASI NILAI MATA KULIAH PKDM kelas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</si>
</sst>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 (Body)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8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0" borderId="2" xfId="0" applyFont="1" applyBorder="1"/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9" fontId="1" fillId="0" borderId="1" xfId="0" applyNumberFormat="1" applyFont="1" applyBorder="1" applyAlignment="1">
      <alignment horizontal="center" vertical="top"/>
    </xf>
    <xf numFmtId="9" fontId="1" fillId="5" borderId="1" xfId="0" applyNumberFormat="1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 vertical="top"/>
    </xf>
    <xf numFmtId="9" fontId="2" fillId="0" borderId="1" xfId="0" applyNumberFormat="1" applyFont="1" applyBorder="1" applyAlignment="1">
      <alignment horizontal="center" vertical="top" wrapText="1"/>
    </xf>
    <xf numFmtId="0" fontId="1" fillId="8" borderId="1" xfId="0" applyFont="1" applyFill="1" applyBorder="1" applyAlignment="1">
      <alignment vertical="top"/>
    </xf>
    <xf numFmtId="9" fontId="2" fillId="0" borderId="2" xfId="0" applyNumberFormat="1" applyFont="1" applyBorder="1" applyAlignment="1">
      <alignment horizontal="center" vertical="top" wrapText="1"/>
    </xf>
    <xf numFmtId="9" fontId="1" fillId="0" borderId="5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8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3352F-81A9-124C-810C-69383BEE9279}">
  <dimension ref="A1:T70"/>
  <sheetViews>
    <sheetView tabSelected="1" topLeftCell="B6" zoomScale="101" zoomScaleNormal="101" workbookViewId="0">
      <selection activeCell="T28" sqref="T28"/>
    </sheetView>
  </sheetViews>
  <sheetFormatPr defaultColWidth="8.375" defaultRowHeight="15" customHeight="1"/>
  <cols>
    <col min="1" max="1" width="8.375" style="1"/>
    <col min="2" max="2" width="11.25" style="2" customWidth="1"/>
    <col min="3" max="3" width="22.875" style="2" customWidth="1"/>
    <col min="4" max="5" width="8.375" style="3"/>
    <col min="6" max="9" width="8.375" style="2"/>
    <col min="10" max="10" width="8.375" style="1"/>
    <col min="11" max="11" width="8.375" style="2"/>
    <col min="12" max="12" width="8.375" style="1"/>
    <col min="13" max="15" width="8.375" style="2"/>
    <col min="16" max="16" width="8.375" style="4"/>
    <col min="17" max="16384" width="8.375" style="2"/>
  </cols>
  <sheetData>
    <row r="1" spans="1:20" ht="15" customHeight="1">
      <c r="A1" s="1" t="s">
        <v>84</v>
      </c>
    </row>
    <row r="2" spans="1:20" ht="15" customHeight="1">
      <c r="A2" s="1" t="s">
        <v>12</v>
      </c>
      <c r="B2" s="5"/>
      <c r="C2" s="2" t="s">
        <v>16</v>
      </c>
    </row>
    <row r="3" spans="1:20" ht="15" customHeight="1">
      <c r="A3" s="6" t="s">
        <v>13</v>
      </c>
      <c r="B3" s="6"/>
      <c r="C3" s="2" t="s">
        <v>18</v>
      </c>
    </row>
    <row r="4" spans="1:20" ht="15" customHeight="1">
      <c r="A4" s="6" t="s">
        <v>14</v>
      </c>
      <c r="B4" s="6"/>
      <c r="C4" s="2" t="s">
        <v>17</v>
      </c>
    </row>
    <row r="5" spans="1:20" ht="15" customHeight="1">
      <c r="A5" s="6" t="s">
        <v>15</v>
      </c>
      <c r="B5" s="6"/>
      <c r="C5" s="5" t="s">
        <v>19</v>
      </c>
    </row>
    <row r="6" spans="1:20" ht="15" customHeight="1">
      <c r="B6" s="5"/>
      <c r="C6" s="5" t="s">
        <v>21</v>
      </c>
    </row>
    <row r="7" spans="1:20" ht="15" customHeight="1">
      <c r="B7" s="5"/>
      <c r="C7" s="5" t="s">
        <v>20</v>
      </c>
    </row>
    <row r="8" spans="1:20" ht="15" customHeight="1" thickBot="1">
      <c r="B8" s="5"/>
      <c r="C8" s="5" t="s">
        <v>22</v>
      </c>
    </row>
    <row r="9" spans="1:20" s="3" customFormat="1" ht="15" customHeight="1">
      <c r="A9" s="7" t="s">
        <v>7</v>
      </c>
      <c r="B9" s="7" t="s">
        <v>8</v>
      </c>
      <c r="C9" s="7" t="s">
        <v>9</v>
      </c>
      <c r="D9" s="8" t="s">
        <v>1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  <c r="Q9" s="10"/>
      <c r="R9" s="11"/>
    </row>
    <row r="10" spans="1:20" ht="15" customHeight="1" thickBot="1">
      <c r="A10" s="7"/>
      <c r="B10" s="7"/>
      <c r="C10" s="7"/>
      <c r="D10" s="12" t="s">
        <v>0</v>
      </c>
      <c r="E10" s="12"/>
      <c r="F10" s="12"/>
      <c r="G10" s="12"/>
      <c r="H10" s="12"/>
      <c r="I10" s="12"/>
      <c r="J10" s="12"/>
      <c r="K10" s="12"/>
      <c r="L10" s="12"/>
      <c r="M10" s="12"/>
      <c r="N10" s="13" t="s">
        <v>6</v>
      </c>
      <c r="O10" s="13"/>
      <c r="P10" s="14" t="s">
        <v>23</v>
      </c>
      <c r="Q10" s="15"/>
      <c r="R10" s="16" t="s">
        <v>24</v>
      </c>
    </row>
    <row r="11" spans="1:20" s="27" customFormat="1" ht="15" customHeight="1" thickBot="1">
      <c r="A11" s="7"/>
      <c r="B11" s="7"/>
      <c r="C11" s="7"/>
      <c r="D11" s="17" t="s">
        <v>2</v>
      </c>
      <c r="E11" s="18">
        <v>0.3</v>
      </c>
      <c r="F11" s="19" t="s">
        <v>3</v>
      </c>
      <c r="G11" s="20">
        <v>0.2</v>
      </c>
      <c r="H11" s="19" t="s">
        <v>4</v>
      </c>
      <c r="I11" s="20">
        <v>0.2</v>
      </c>
      <c r="J11" s="19" t="s">
        <v>5</v>
      </c>
      <c r="K11" s="20">
        <v>0.3</v>
      </c>
      <c r="L11" s="21">
        <v>1</v>
      </c>
      <c r="M11" s="22">
        <v>0.7</v>
      </c>
      <c r="N11" s="19" t="s">
        <v>10</v>
      </c>
      <c r="O11" s="23">
        <v>0.1</v>
      </c>
      <c r="P11" s="24" t="s">
        <v>11</v>
      </c>
      <c r="Q11" s="25">
        <v>0.2</v>
      </c>
      <c r="R11" s="26">
        <v>1</v>
      </c>
    </row>
    <row r="12" spans="1:20" s="1" customFormat="1" ht="15" customHeight="1" thickBot="1">
      <c r="A12" s="17">
        <v>1</v>
      </c>
      <c r="B12" s="28">
        <v>23090200061</v>
      </c>
      <c r="C12" s="28" t="s">
        <v>25</v>
      </c>
      <c r="D12" s="17">
        <v>40</v>
      </c>
      <c r="E12" s="17">
        <f>D12*30%</f>
        <v>12</v>
      </c>
      <c r="F12" s="29">
        <v>26</v>
      </c>
      <c r="G12" s="30">
        <f>F12*20%</f>
        <v>5.2</v>
      </c>
      <c r="H12" s="30">
        <v>75</v>
      </c>
      <c r="I12" s="30">
        <f>H12*I11</f>
        <v>15</v>
      </c>
      <c r="J12" s="30">
        <v>32</v>
      </c>
      <c r="K12" s="30">
        <f>J12*30%</f>
        <v>9.6</v>
      </c>
      <c r="L12" s="31">
        <f>K12+I12+G12+E12</f>
        <v>41.8</v>
      </c>
      <c r="M12" s="32">
        <f>L12*70%</f>
        <v>29.259999999999994</v>
      </c>
      <c r="N12" s="1">
        <v>90</v>
      </c>
      <c r="O12" s="30">
        <f>N12*10%</f>
        <v>9</v>
      </c>
      <c r="P12" s="33">
        <v>75</v>
      </c>
      <c r="Q12" s="1">
        <f>P12*20%</f>
        <v>15</v>
      </c>
      <c r="R12" s="33">
        <f>O12+Q12+M12</f>
        <v>53.259999999999991</v>
      </c>
      <c r="T12" s="1" t="s">
        <v>83</v>
      </c>
    </row>
    <row r="13" spans="1:20" ht="15" customHeight="1" thickBot="1">
      <c r="A13" s="17">
        <v>2</v>
      </c>
      <c r="B13" s="28">
        <v>23090200062</v>
      </c>
      <c r="C13" s="28" t="s">
        <v>26</v>
      </c>
      <c r="D13" s="17">
        <v>60</v>
      </c>
      <c r="E13" s="17">
        <f t="shared" ref="E13:E69" si="0">D13*30%</f>
        <v>18</v>
      </c>
      <c r="F13" s="29">
        <v>54</v>
      </c>
      <c r="G13" s="30">
        <f t="shared" ref="G13:G69" si="1">F13*20%</f>
        <v>10.8</v>
      </c>
      <c r="H13" s="30">
        <v>75</v>
      </c>
      <c r="I13" s="30">
        <f>H13*20%</f>
        <v>15</v>
      </c>
      <c r="J13" s="17">
        <v>35</v>
      </c>
      <c r="K13" s="30">
        <f>J13*30%</f>
        <v>10.5</v>
      </c>
      <c r="L13" s="31">
        <f t="shared" ref="L13:L69" si="2">K13+I13+G13+E13</f>
        <v>54.3</v>
      </c>
      <c r="M13" s="32">
        <f t="shared" ref="M13:M69" si="3">L13*70%</f>
        <v>38.01</v>
      </c>
      <c r="N13" s="1">
        <v>90</v>
      </c>
      <c r="O13" s="30">
        <f t="shared" ref="O13:O69" si="4">N13*10%</f>
        <v>9</v>
      </c>
      <c r="P13" s="33">
        <v>78</v>
      </c>
      <c r="Q13" s="1">
        <f t="shared" ref="Q13:Q69" si="5">P13*20%</f>
        <v>15.600000000000001</v>
      </c>
      <c r="R13" s="30">
        <f t="shared" ref="R13:R57" si="6">O13+Q13+M13</f>
        <v>62.61</v>
      </c>
    </row>
    <row r="14" spans="1:20" ht="15" customHeight="1" thickBot="1">
      <c r="A14" s="17">
        <v>3</v>
      </c>
      <c r="B14" s="28">
        <v>23090200063</v>
      </c>
      <c r="C14" s="28" t="s">
        <v>27</v>
      </c>
      <c r="D14" s="17">
        <v>60</v>
      </c>
      <c r="E14" s="17">
        <f t="shared" si="0"/>
        <v>18</v>
      </c>
      <c r="F14" s="29">
        <v>68</v>
      </c>
      <c r="G14" s="30">
        <f t="shared" si="1"/>
        <v>13.600000000000001</v>
      </c>
      <c r="H14" s="30">
        <v>75</v>
      </c>
      <c r="I14" s="30">
        <f t="shared" ref="I14:I69" si="7">H14*20%</f>
        <v>15</v>
      </c>
      <c r="J14" s="17">
        <v>40</v>
      </c>
      <c r="K14" s="30">
        <f t="shared" ref="K14:K69" si="8">J14*30%</f>
        <v>12</v>
      </c>
      <c r="L14" s="31">
        <f t="shared" si="2"/>
        <v>58.6</v>
      </c>
      <c r="M14" s="32">
        <f t="shared" si="3"/>
        <v>41.019999999999996</v>
      </c>
      <c r="N14" s="1">
        <v>90</v>
      </c>
      <c r="O14" s="30">
        <f t="shared" si="4"/>
        <v>9</v>
      </c>
      <c r="P14" s="33">
        <v>80</v>
      </c>
      <c r="Q14" s="1">
        <f t="shared" si="5"/>
        <v>16</v>
      </c>
      <c r="R14" s="30">
        <f t="shared" si="6"/>
        <v>66.02</v>
      </c>
    </row>
    <row r="15" spans="1:20" ht="15" customHeight="1" thickBot="1">
      <c r="A15" s="17">
        <v>4</v>
      </c>
      <c r="B15" s="28">
        <v>23090200064</v>
      </c>
      <c r="C15" s="28" t="s">
        <v>28</v>
      </c>
      <c r="D15" s="17">
        <v>40</v>
      </c>
      <c r="E15" s="17">
        <f t="shared" si="0"/>
        <v>12</v>
      </c>
      <c r="F15" s="29">
        <v>42</v>
      </c>
      <c r="G15" s="30">
        <f t="shared" si="1"/>
        <v>8.4</v>
      </c>
      <c r="H15" s="30">
        <v>75</v>
      </c>
      <c r="I15" s="30">
        <f t="shared" si="7"/>
        <v>15</v>
      </c>
      <c r="J15" s="17">
        <v>30</v>
      </c>
      <c r="K15" s="30">
        <f t="shared" si="8"/>
        <v>9</v>
      </c>
      <c r="L15" s="31">
        <f t="shared" si="2"/>
        <v>44.4</v>
      </c>
      <c r="M15" s="32">
        <f t="shared" si="3"/>
        <v>31.08</v>
      </c>
      <c r="N15" s="1">
        <v>90</v>
      </c>
      <c r="O15" s="30">
        <f t="shared" si="4"/>
        <v>9</v>
      </c>
      <c r="P15" s="33">
        <v>75</v>
      </c>
      <c r="Q15" s="1">
        <f t="shared" si="5"/>
        <v>15</v>
      </c>
      <c r="R15" s="33">
        <f t="shared" si="6"/>
        <v>55.08</v>
      </c>
    </row>
    <row r="16" spans="1:20" ht="15" customHeight="1" thickBot="1">
      <c r="A16" s="17">
        <v>5</v>
      </c>
      <c r="B16" s="28">
        <v>23090200065</v>
      </c>
      <c r="C16" s="28" t="s">
        <v>29</v>
      </c>
      <c r="D16" s="17">
        <v>50</v>
      </c>
      <c r="E16" s="17">
        <f t="shared" si="0"/>
        <v>15</v>
      </c>
      <c r="F16" s="29">
        <v>52</v>
      </c>
      <c r="G16" s="30">
        <f t="shared" si="1"/>
        <v>10.4</v>
      </c>
      <c r="H16" s="30">
        <v>75</v>
      </c>
      <c r="I16" s="30">
        <f t="shared" si="7"/>
        <v>15</v>
      </c>
      <c r="J16" s="17">
        <v>20</v>
      </c>
      <c r="K16" s="30">
        <f t="shared" si="8"/>
        <v>6</v>
      </c>
      <c r="L16" s="31">
        <f t="shared" si="2"/>
        <v>46.4</v>
      </c>
      <c r="M16" s="32">
        <f t="shared" si="3"/>
        <v>32.479999999999997</v>
      </c>
      <c r="N16" s="1">
        <v>90</v>
      </c>
      <c r="O16" s="30">
        <f t="shared" si="4"/>
        <v>9</v>
      </c>
      <c r="P16" s="33">
        <v>75</v>
      </c>
      <c r="Q16" s="1">
        <f t="shared" si="5"/>
        <v>15</v>
      </c>
      <c r="R16" s="30">
        <f t="shared" si="6"/>
        <v>56.48</v>
      </c>
    </row>
    <row r="17" spans="1:20" ht="15" customHeight="1" thickBot="1">
      <c r="A17" s="17">
        <v>6</v>
      </c>
      <c r="B17" s="28">
        <v>23090200066</v>
      </c>
      <c r="C17" s="28" t="s">
        <v>30</v>
      </c>
      <c r="D17" s="17">
        <v>40</v>
      </c>
      <c r="E17" s="17">
        <f t="shared" si="0"/>
        <v>12</v>
      </c>
      <c r="F17" s="29">
        <v>42</v>
      </c>
      <c r="G17" s="30">
        <f t="shared" si="1"/>
        <v>8.4</v>
      </c>
      <c r="H17" s="30">
        <v>75</v>
      </c>
      <c r="I17" s="30">
        <f t="shared" si="7"/>
        <v>15</v>
      </c>
      <c r="J17" s="17">
        <v>45</v>
      </c>
      <c r="K17" s="30">
        <f t="shared" si="8"/>
        <v>13.5</v>
      </c>
      <c r="L17" s="31">
        <f t="shared" si="2"/>
        <v>48.9</v>
      </c>
      <c r="M17" s="32">
        <f t="shared" si="3"/>
        <v>34.229999999999997</v>
      </c>
      <c r="N17" s="1">
        <v>90</v>
      </c>
      <c r="O17" s="30">
        <f t="shared" si="4"/>
        <v>9</v>
      </c>
      <c r="P17" s="33">
        <v>75</v>
      </c>
      <c r="Q17" s="1">
        <f t="shared" si="5"/>
        <v>15</v>
      </c>
      <c r="R17" s="30">
        <f t="shared" si="6"/>
        <v>58.23</v>
      </c>
    </row>
    <row r="18" spans="1:20" ht="15" customHeight="1">
      <c r="A18" s="17">
        <v>7</v>
      </c>
      <c r="B18" s="28">
        <v>23090200067</v>
      </c>
      <c r="C18" s="28" t="s">
        <v>31</v>
      </c>
      <c r="D18" s="17">
        <v>60</v>
      </c>
      <c r="E18" s="17">
        <f t="shared" si="0"/>
        <v>18</v>
      </c>
      <c r="F18" s="29">
        <v>58</v>
      </c>
      <c r="G18" s="30">
        <f t="shared" si="1"/>
        <v>11.600000000000001</v>
      </c>
      <c r="H18" s="30">
        <v>75</v>
      </c>
      <c r="I18" s="30">
        <f t="shared" si="7"/>
        <v>15</v>
      </c>
      <c r="J18" s="17">
        <v>52</v>
      </c>
      <c r="K18" s="30">
        <f t="shared" si="8"/>
        <v>15.6</v>
      </c>
      <c r="L18" s="31">
        <f t="shared" si="2"/>
        <v>60.2</v>
      </c>
      <c r="M18" s="32">
        <f t="shared" si="3"/>
        <v>42.14</v>
      </c>
      <c r="N18" s="1">
        <v>90</v>
      </c>
      <c r="O18" s="30">
        <f t="shared" si="4"/>
        <v>9</v>
      </c>
      <c r="P18" s="33">
        <v>82</v>
      </c>
      <c r="Q18" s="1">
        <f t="shared" si="5"/>
        <v>16.400000000000002</v>
      </c>
      <c r="R18" s="30">
        <f t="shared" si="6"/>
        <v>67.540000000000006</v>
      </c>
    </row>
    <row r="19" spans="1:20" ht="15" customHeight="1" thickBot="1">
      <c r="A19" s="17">
        <v>8</v>
      </c>
      <c r="B19" s="28">
        <v>23090200068</v>
      </c>
      <c r="C19" s="28" t="s">
        <v>32</v>
      </c>
      <c r="D19" s="17">
        <v>70</v>
      </c>
      <c r="E19" s="17">
        <f t="shared" si="0"/>
        <v>21</v>
      </c>
      <c r="F19" s="29">
        <v>60</v>
      </c>
      <c r="G19" s="30">
        <f t="shared" si="1"/>
        <v>12</v>
      </c>
      <c r="H19" s="30">
        <v>75</v>
      </c>
      <c r="I19" s="30">
        <f t="shared" si="7"/>
        <v>15</v>
      </c>
      <c r="J19" s="17">
        <v>40</v>
      </c>
      <c r="K19" s="30">
        <f>J19*30%</f>
        <v>12</v>
      </c>
      <c r="L19" s="31">
        <f t="shared" si="2"/>
        <v>60</v>
      </c>
      <c r="M19" s="32">
        <f t="shared" si="3"/>
        <v>42</v>
      </c>
      <c r="N19" s="1">
        <v>90</v>
      </c>
      <c r="O19" s="30">
        <f t="shared" si="4"/>
        <v>9</v>
      </c>
      <c r="P19" s="33">
        <v>80</v>
      </c>
      <c r="Q19" s="1">
        <f t="shared" si="5"/>
        <v>16</v>
      </c>
      <c r="R19" s="30">
        <f t="shared" si="6"/>
        <v>67</v>
      </c>
    </row>
    <row r="20" spans="1:20" ht="15" customHeight="1" thickBot="1">
      <c r="A20" s="17">
        <v>9</v>
      </c>
      <c r="B20" s="28">
        <v>23090200069</v>
      </c>
      <c r="C20" s="28" t="s">
        <v>33</v>
      </c>
      <c r="D20" s="17">
        <v>50</v>
      </c>
      <c r="E20" s="17">
        <f t="shared" si="0"/>
        <v>15</v>
      </c>
      <c r="F20" s="29">
        <v>66</v>
      </c>
      <c r="G20" s="30">
        <f t="shared" si="1"/>
        <v>13.200000000000001</v>
      </c>
      <c r="H20" s="30">
        <v>75</v>
      </c>
      <c r="I20" s="30">
        <f t="shared" si="7"/>
        <v>15</v>
      </c>
      <c r="J20" s="34">
        <v>55</v>
      </c>
      <c r="K20" s="30">
        <f t="shared" si="8"/>
        <v>16.5</v>
      </c>
      <c r="L20" s="31">
        <f t="shared" si="2"/>
        <v>59.7</v>
      </c>
      <c r="M20" s="32">
        <f t="shared" si="3"/>
        <v>41.79</v>
      </c>
      <c r="N20" s="1">
        <v>90</v>
      </c>
      <c r="O20" s="30">
        <f t="shared" si="4"/>
        <v>9</v>
      </c>
      <c r="P20" s="33">
        <v>80</v>
      </c>
      <c r="Q20" s="1">
        <f t="shared" si="5"/>
        <v>16</v>
      </c>
      <c r="R20" s="30">
        <f t="shared" si="6"/>
        <v>66.789999999999992</v>
      </c>
    </row>
    <row r="21" spans="1:20" ht="15" customHeight="1" thickBot="1">
      <c r="A21" s="17">
        <v>10</v>
      </c>
      <c r="B21" s="28">
        <v>23090200070</v>
      </c>
      <c r="C21" s="28" t="s">
        <v>34</v>
      </c>
      <c r="D21" s="17">
        <v>70</v>
      </c>
      <c r="E21" s="17">
        <f t="shared" si="0"/>
        <v>21</v>
      </c>
      <c r="F21" s="29">
        <v>26</v>
      </c>
      <c r="G21" s="30">
        <f t="shared" si="1"/>
        <v>5.2</v>
      </c>
      <c r="H21" s="30">
        <v>75</v>
      </c>
      <c r="I21" s="30">
        <f t="shared" si="7"/>
        <v>15</v>
      </c>
      <c r="J21" s="17">
        <v>17</v>
      </c>
      <c r="K21" s="30">
        <f t="shared" si="8"/>
        <v>5.0999999999999996</v>
      </c>
      <c r="L21" s="31">
        <f t="shared" si="2"/>
        <v>46.3</v>
      </c>
      <c r="M21" s="32">
        <f t="shared" si="3"/>
        <v>32.409999999999997</v>
      </c>
      <c r="N21" s="1">
        <v>90</v>
      </c>
      <c r="O21" s="30">
        <f t="shared" si="4"/>
        <v>9</v>
      </c>
      <c r="P21" s="33">
        <v>75</v>
      </c>
      <c r="Q21" s="1">
        <f t="shared" si="5"/>
        <v>15</v>
      </c>
      <c r="R21" s="30">
        <f t="shared" si="6"/>
        <v>56.41</v>
      </c>
    </row>
    <row r="22" spans="1:20" ht="15" customHeight="1" thickBot="1">
      <c r="A22" s="17">
        <v>11</v>
      </c>
      <c r="B22" s="28">
        <v>23090200071</v>
      </c>
      <c r="C22" s="28" t="s">
        <v>35</v>
      </c>
      <c r="D22" s="17">
        <v>60</v>
      </c>
      <c r="E22" s="17">
        <f t="shared" si="0"/>
        <v>18</v>
      </c>
      <c r="F22" s="29">
        <v>44</v>
      </c>
      <c r="G22" s="30">
        <f t="shared" si="1"/>
        <v>8.8000000000000007</v>
      </c>
      <c r="H22" s="30">
        <v>75</v>
      </c>
      <c r="I22" s="30">
        <f t="shared" si="7"/>
        <v>15</v>
      </c>
      <c r="J22" s="17">
        <v>15</v>
      </c>
      <c r="K22" s="30">
        <f t="shared" si="8"/>
        <v>4.5</v>
      </c>
      <c r="L22" s="31">
        <f t="shared" si="2"/>
        <v>46.3</v>
      </c>
      <c r="M22" s="32">
        <f t="shared" si="3"/>
        <v>32.409999999999997</v>
      </c>
      <c r="N22" s="1">
        <v>90</v>
      </c>
      <c r="O22" s="30">
        <f t="shared" si="4"/>
        <v>9</v>
      </c>
      <c r="P22" s="33">
        <v>75</v>
      </c>
      <c r="Q22" s="1">
        <f t="shared" si="5"/>
        <v>15</v>
      </c>
      <c r="R22" s="33">
        <f t="shared" si="6"/>
        <v>56.41</v>
      </c>
    </row>
    <row r="23" spans="1:20" ht="15" customHeight="1" thickBot="1">
      <c r="A23" s="17">
        <v>12</v>
      </c>
      <c r="B23" s="28">
        <v>23090200072</v>
      </c>
      <c r="C23" s="28" t="s">
        <v>36</v>
      </c>
      <c r="D23" s="17">
        <v>60</v>
      </c>
      <c r="E23" s="17">
        <f t="shared" si="0"/>
        <v>18</v>
      </c>
      <c r="F23" s="29">
        <v>52</v>
      </c>
      <c r="G23" s="30">
        <f t="shared" si="1"/>
        <v>10.4</v>
      </c>
      <c r="H23" s="30">
        <v>75</v>
      </c>
      <c r="I23" s="30">
        <f t="shared" si="7"/>
        <v>15</v>
      </c>
      <c r="J23" s="17">
        <v>45</v>
      </c>
      <c r="K23" s="30">
        <f t="shared" si="8"/>
        <v>13.5</v>
      </c>
      <c r="L23" s="31">
        <f t="shared" si="2"/>
        <v>56.9</v>
      </c>
      <c r="M23" s="32">
        <f t="shared" si="3"/>
        <v>39.83</v>
      </c>
      <c r="N23" s="1">
        <v>90</v>
      </c>
      <c r="O23" s="30">
        <f t="shared" si="4"/>
        <v>9</v>
      </c>
      <c r="P23" s="33">
        <v>80</v>
      </c>
      <c r="Q23" s="1">
        <f t="shared" si="5"/>
        <v>16</v>
      </c>
      <c r="R23" s="30">
        <f t="shared" si="6"/>
        <v>64.83</v>
      </c>
    </row>
    <row r="24" spans="1:20" ht="15" customHeight="1" thickBot="1">
      <c r="A24" s="17">
        <v>13</v>
      </c>
      <c r="B24" s="28">
        <v>23090200073</v>
      </c>
      <c r="C24" s="28" t="s">
        <v>37</v>
      </c>
      <c r="D24" s="17">
        <v>70</v>
      </c>
      <c r="E24" s="17">
        <f t="shared" si="0"/>
        <v>21</v>
      </c>
      <c r="F24" s="29">
        <v>46</v>
      </c>
      <c r="G24" s="30">
        <f t="shared" si="1"/>
        <v>9.2000000000000011</v>
      </c>
      <c r="H24" s="30">
        <v>75</v>
      </c>
      <c r="I24" s="30">
        <f t="shared" si="7"/>
        <v>15</v>
      </c>
      <c r="J24" s="17">
        <v>40</v>
      </c>
      <c r="K24" s="30">
        <f>J24*30%</f>
        <v>12</v>
      </c>
      <c r="L24" s="31">
        <f t="shared" si="2"/>
        <v>57.2</v>
      </c>
      <c r="M24" s="32">
        <f t="shared" si="3"/>
        <v>40.04</v>
      </c>
      <c r="N24" s="1">
        <v>90</v>
      </c>
      <c r="O24" s="30">
        <f t="shared" si="4"/>
        <v>9</v>
      </c>
      <c r="P24" s="33">
        <v>80</v>
      </c>
      <c r="Q24" s="1">
        <f t="shared" si="5"/>
        <v>16</v>
      </c>
      <c r="R24" s="33">
        <f t="shared" si="6"/>
        <v>65.039999999999992</v>
      </c>
    </row>
    <row r="25" spans="1:20" ht="15" customHeight="1" thickBot="1">
      <c r="A25" s="17">
        <v>14</v>
      </c>
      <c r="B25" s="28">
        <v>23090200074</v>
      </c>
      <c r="C25" s="28" t="s">
        <v>38</v>
      </c>
      <c r="D25" s="17">
        <v>70</v>
      </c>
      <c r="E25" s="17">
        <f t="shared" si="0"/>
        <v>21</v>
      </c>
      <c r="F25" s="29">
        <v>50</v>
      </c>
      <c r="G25" s="30">
        <f t="shared" si="1"/>
        <v>10</v>
      </c>
      <c r="H25" s="30">
        <v>75</v>
      </c>
      <c r="I25" s="30">
        <f t="shared" si="7"/>
        <v>15</v>
      </c>
      <c r="J25" s="17">
        <v>45</v>
      </c>
      <c r="K25" s="30">
        <f t="shared" si="8"/>
        <v>13.5</v>
      </c>
      <c r="L25" s="31">
        <f t="shared" si="2"/>
        <v>59.5</v>
      </c>
      <c r="M25" s="32">
        <f t="shared" si="3"/>
        <v>41.65</v>
      </c>
      <c r="N25" s="1">
        <v>90</v>
      </c>
      <c r="O25" s="30">
        <f t="shared" si="4"/>
        <v>9</v>
      </c>
      <c r="P25" s="33">
        <v>75</v>
      </c>
      <c r="Q25" s="1">
        <f t="shared" si="5"/>
        <v>15</v>
      </c>
      <c r="R25" s="30">
        <f t="shared" si="6"/>
        <v>65.650000000000006</v>
      </c>
    </row>
    <row r="26" spans="1:20" ht="15" customHeight="1" thickBot="1">
      <c r="A26" s="17">
        <v>15</v>
      </c>
      <c r="B26" s="28">
        <v>23090200075</v>
      </c>
      <c r="C26" s="28" t="s">
        <v>39</v>
      </c>
      <c r="D26" s="17">
        <v>70</v>
      </c>
      <c r="E26" s="17">
        <f t="shared" si="0"/>
        <v>21</v>
      </c>
      <c r="F26" s="29">
        <v>68</v>
      </c>
      <c r="G26" s="30">
        <f t="shared" si="1"/>
        <v>13.600000000000001</v>
      </c>
      <c r="H26" s="30">
        <v>75</v>
      </c>
      <c r="I26" s="30">
        <f t="shared" si="7"/>
        <v>15</v>
      </c>
      <c r="J26" s="17">
        <v>57</v>
      </c>
      <c r="K26" s="30">
        <f t="shared" si="8"/>
        <v>17.099999999999998</v>
      </c>
      <c r="L26" s="31">
        <f t="shared" si="2"/>
        <v>66.699999999999989</v>
      </c>
      <c r="M26" s="32">
        <f t="shared" si="3"/>
        <v>46.689999999999991</v>
      </c>
      <c r="N26" s="1">
        <v>90</v>
      </c>
      <c r="O26" s="30">
        <f t="shared" si="4"/>
        <v>9</v>
      </c>
      <c r="P26" s="33">
        <v>80</v>
      </c>
      <c r="Q26" s="1">
        <f t="shared" si="5"/>
        <v>16</v>
      </c>
      <c r="R26" s="30">
        <f t="shared" si="6"/>
        <v>71.69</v>
      </c>
    </row>
    <row r="27" spans="1:20" ht="15" customHeight="1" thickBot="1">
      <c r="A27" s="17">
        <v>16</v>
      </c>
      <c r="B27" s="28">
        <v>23090200076</v>
      </c>
      <c r="C27" s="28" t="s">
        <v>40</v>
      </c>
      <c r="D27" s="17">
        <v>60</v>
      </c>
      <c r="E27" s="17">
        <f t="shared" si="0"/>
        <v>18</v>
      </c>
      <c r="F27" s="29">
        <v>64</v>
      </c>
      <c r="G27" s="30">
        <f t="shared" si="1"/>
        <v>12.8</v>
      </c>
      <c r="H27" s="30">
        <v>75</v>
      </c>
      <c r="I27" s="30">
        <f t="shared" si="7"/>
        <v>15</v>
      </c>
      <c r="J27" s="17">
        <v>50</v>
      </c>
      <c r="K27" s="30">
        <f>J27*30%</f>
        <v>15</v>
      </c>
      <c r="L27" s="31">
        <f t="shared" si="2"/>
        <v>60.8</v>
      </c>
      <c r="M27" s="32">
        <f t="shared" si="3"/>
        <v>42.559999999999995</v>
      </c>
      <c r="N27" s="1">
        <v>90</v>
      </c>
      <c r="O27" s="30">
        <f t="shared" si="4"/>
        <v>9</v>
      </c>
      <c r="P27" s="33">
        <v>80</v>
      </c>
      <c r="Q27" s="1">
        <f t="shared" si="5"/>
        <v>16</v>
      </c>
      <c r="R27" s="30">
        <f t="shared" si="6"/>
        <v>67.56</v>
      </c>
    </row>
    <row r="28" spans="1:20" ht="15" customHeight="1" thickBot="1">
      <c r="A28" s="17">
        <v>17</v>
      </c>
      <c r="B28" s="28">
        <v>23090200077</v>
      </c>
      <c r="C28" s="28" t="s">
        <v>41</v>
      </c>
      <c r="D28" s="17">
        <v>70</v>
      </c>
      <c r="E28" s="17">
        <f t="shared" si="0"/>
        <v>21</v>
      </c>
      <c r="F28" s="29">
        <v>58</v>
      </c>
      <c r="G28" s="30">
        <f t="shared" si="1"/>
        <v>11.600000000000001</v>
      </c>
      <c r="H28" s="30">
        <v>75</v>
      </c>
      <c r="I28" s="30">
        <f t="shared" si="7"/>
        <v>15</v>
      </c>
      <c r="J28" s="17">
        <v>57</v>
      </c>
      <c r="K28" s="30">
        <f t="shared" si="8"/>
        <v>17.099999999999998</v>
      </c>
      <c r="L28" s="31">
        <f t="shared" si="2"/>
        <v>64.699999999999989</v>
      </c>
      <c r="M28" s="32">
        <f t="shared" si="3"/>
        <v>45.289999999999992</v>
      </c>
      <c r="N28" s="1">
        <v>90</v>
      </c>
      <c r="O28" s="30">
        <f t="shared" si="4"/>
        <v>9</v>
      </c>
      <c r="P28" s="33">
        <v>80</v>
      </c>
      <c r="Q28" s="1">
        <f t="shared" si="5"/>
        <v>16</v>
      </c>
      <c r="R28" s="33">
        <f>O28+Q28+M28</f>
        <v>70.289999999999992</v>
      </c>
      <c r="T28" s="2" t="s">
        <v>83</v>
      </c>
    </row>
    <row r="29" spans="1:20" ht="15" customHeight="1" thickBot="1">
      <c r="A29" s="17">
        <v>18</v>
      </c>
      <c r="B29" s="28">
        <v>23090200078</v>
      </c>
      <c r="C29" s="28" t="s">
        <v>42</v>
      </c>
      <c r="D29" s="17">
        <v>50</v>
      </c>
      <c r="E29" s="17">
        <f t="shared" si="0"/>
        <v>15</v>
      </c>
      <c r="F29" s="29">
        <v>62</v>
      </c>
      <c r="G29" s="30">
        <f t="shared" si="1"/>
        <v>12.4</v>
      </c>
      <c r="H29" s="30">
        <v>75</v>
      </c>
      <c r="I29" s="30">
        <f t="shared" si="7"/>
        <v>15</v>
      </c>
      <c r="J29" s="17">
        <v>47</v>
      </c>
      <c r="K29" s="30">
        <f t="shared" si="8"/>
        <v>14.1</v>
      </c>
      <c r="L29" s="31">
        <f t="shared" si="2"/>
        <v>56.5</v>
      </c>
      <c r="M29" s="32">
        <f t="shared" si="3"/>
        <v>39.549999999999997</v>
      </c>
      <c r="N29" s="1">
        <v>90</v>
      </c>
      <c r="O29" s="30">
        <f t="shared" si="4"/>
        <v>9</v>
      </c>
      <c r="P29" s="33">
        <v>82</v>
      </c>
      <c r="Q29" s="1">
        <f t="shared" si="5"/>
        <v>16.400000000000002</v>
      </c>
      <c r="R29" s="33">
        <f t="shared" si="6"/>
        <v>64.95</v>
      </c>
    </row>
    <row r="30" spans="1:20" ht="15" customHeight="1" thickBot="1">
      <c r="A30" s="17">
        <v>19</v>
      </c>
      <c r="B30" s="28">
        <v>23090200079</v>
      </c>
      <c r="C30" s="28" t="s">
        <v>43</v>
      </c>
      <c r="D30" s="17">
        <v>60</v>
      </c>
      <c r="E30" s="17">
        <f t="shared" si="0"/>
        <v>18</v>
      </c>
      <c r="F30" s="29">
        <v>62</v>
      </c>
      <c r="G30" s="30">
        <f t="shared" si="1"/>
        <v>12.4</v>
      </c>
      <c r="H30" s="30">
        <v>75</v>
      </c>
      <c r="I30" s="30">
        <f t="shared" si="7"/>
        <v>15</v>
      </c>
      <c r="J30" s="34">
        <v>50</v>
      </c>
      <c r="K30" s="30">
        <f t="shared" si="8"/>
        <v>15</v>
      </c>
      <c r="L30" s="31">
        <f t="shared" si="2"/>
        <v>60.4</v>
      </c>
      <c r="M30" s="32">
        <f t="shared" si="3"/>
        <v>42.279999999999994</v>
      </c>
      <c r="N30" s="1">
        <v>90</v>
      </c>
      <c r="O30" s="30">
        <f t="shared" si="4"/>
        <v>9</v>
      </c>
      <c r="P30" s="33">
        <v>84</v>
      </c>
      <c r="Q30" s="1">
        <f t="shared" si="5"/>
        <v>16.8</v>
      </c>
      <c r="R30" s="30">
        <f t="shared" si="6"/>
        <v>68.08</v>
      </c>
    </row>
    <row r="31" spans="1:20" ht="15" customHeight="1" thickBot="1">
      <c r="A31" s="17">
        <v>20</v>
      </c>
      <c r="B31" s="28">
        <v>23090200080</v>
      </c>
      <c r="C31" s="28" t="s">
        <v>44</v>
      </c>
      <c r="D31" s="17">
        <v>50</v>
      </c>
      <c r="E31" s="17">
        <f t="shared" si="0"/>
        <v>15</v>
      </c>
      <c r="F31" s="29">
        <v>72</v>
      </c>
      <c r="G31" s="30">
        <f t="shared" si="1"/>
        <v>14.4</v>
      </c>
      <c r="H31" s="30">
        <v>75</v>
      </c>
      <c r="I31" s="30">
        <f t="shared" si="7"/>
        <v>15</v>
      </c>
      <c r="J31" s="17">
        <v>55</v>
      </c>
      <c r="K31" s="30">
        <f t="shared" si="8"/>
        <v>16.5</v>
      </c>
      <c r="L31" s="31">
        <f t="shared" si="2"/>
        <v>60.9</v>
      </c>
      <c r="M31" s="32">
        <f t="shared" si="3"/>
        <v>42.629999999999995</v>
      </c>
      <c r="N31" s="1">
        <v>90</v>
      </c>
      <c r="O31" s="30">
        <f t="shared" si="4"/>
        <v>9</v>
      </c>
      <c r="P31" s="33">
        <v>79</v>
      </c>
      <c r="Q31" s="1">
        <f t="shared" si="5"/>
        <v>15.8</v>
      </c>
      <c r="R31" s="30">
        <f t="shared" si="6"/>
        <v>67.429999999999993</v>
      </c>
    </row>
    <row r="32" spans="1:20" ht="15" customHeight="1" thickBot="1">
      <c r="A32" s="17">
        <v>21</v>
      </c>
      <c r="B32" s="28">
        <v>23090200081</v>
      </c>
      <c r="C32" s="28" t="s">
        <v>45</v>
      </c>
      <c r="D32" s="17">
        <v>80</v>
      </c>
      <c r="E32" s="17">
        <f t="shared" si="0"/>
        <v>24</v>
      </c>
      <c r="F32" s="29">
        <v>76</v>
      </c>
      <c r="G32" s="30">
        <f t="shared" si="1"/>
        <v>15.200000000000001</v>
      </c>
      <c r="H32" s="30">
        <v>75</v>
      </c>
      <c r="I32" s="30">
        <f t="shared" si="7"/>
        <v>15</v>
      </c>
      <c r="J32" s="17">
        <v>52</v>
      </c>
      <c r="K32" s="30">
        <f t="shared" si="8"/>
        <v>15.6</v>
      </c>
      <c r="L32" s="33">
        <f t="shared" si="2"/>
        <v>69.800000000000011</v>
      </c>
      <c r="M32" s="32">
        <f t="shared" si="3"/>
        <v>48.860000000000007</v>
      </c>
      <c r="N32" s="1">
        <v>90</v>
      </c>
      <c r="O32" s="30">
        <f t="shared" si="4"/>
        <v>9</v>
      </c>
      <c r="P32" s="33">
        <v>85</v>
      </c>
      <c r="Q32" s="1">
        <f t="shared" si="5"/>
        <v>17</v>
      </c>
      <c r="R32" s="30">
        <f t="shared" si="6"/>
        <v>74.860000000000014</v>
      </c>
    </row>
    <row r="33" spans="1:18" ht="15" customHeight="1" thickBot="1">
      <c r="A33" s="17">
        <v>22</v>
      </c>
      <c r="B33" s="28">
        <v>23090200082</v>
      </c>
      <c r="C33" s="28" t="s">
        <v>46</v>
      </c>
      <c r="D33" s="17">
        <v>70</v>
      </c>
      <c r="E33" s="17">
        <f t="shared" si="0"/>
        <v>21</v>
      </c>
      <c r="F33" s="29">
        <v>48</v>
      </c>
      <c r="G33" s="30">
        <f t="shared" si="1"/>
        <v>9.6000000000000014</v>
      </c>
      <c r="H33" s="30">
        <v>75</v>
      </c>
      <c r="I33" s="30">
        <f t="shared" si="7"/>
        <v>15</v>
      </c>
      <c r="J33" s="17">
        <v>55</v>
      </c>
      <c r="K33" s="30">
        <f>J33*30%</f>
        <v>16.5</v>
      </c>
      <c r="L33" s="31">
        <f t="shared" si="2"/>
        <v>62.1</v>
      </c>
      <c r="M33" s="32">
        <f t="shared" si="3"/>
        <v>43.47</v>
      </c>
      <c r="N33" s="1">
        <v>90</v>
      </c>
      <c r="O33" s="30">
        <f t="shared" si="4"/>
        <v>9</v>
      </c>
      <c r="P33" s="33">
        <v>75</v>
      </c>
      <c r="Q33" s="1">
        <f t="shared" si="5"/>
        <v>15</v>
      </c>
      <c r="R33" s="30">
        <f t="shared" si="6"/>
        <v>67.47</v>
      </c>
    </row>
    <row r="34" spans="1:18" ht="15" customHeight="1" thickBot="1">
      <c r="A34" s="17">
        <v>23</v>
      </c>
      <c r="B34" s="28">
        <v>23090200083</v>
      </c>
      <c r="C34" s="28" t="s">
        <v>47</v>
      </c>
      <c r="D34" s="17">
        <v>70</v>
      </c>
      <c r="E34" s="17">
        <f t="shared" si="0"/>
        <v>21</v>
      </c>
      <c r="F34" s="29">
        <v>50</v>
      </c>
      <c r="G34" s="30">
        <f t="shared" si="1"/>
        <v>10</v>
      </c>
      <c r="H34" s="30">
        <v>75</v>
      </c>
      <c r="I34" s="30">
        <f t="shared" si="7"/>
        <v>15</v>
      </c>
      <c r="J34" s="17">
        <v>42</v>
      </c>
      <c r="K34" s="30">
        <f t="shared" si="8"/>
        <v>12.6</v>
      </c>
      <c r="L34" s="31">
        <f t="shared" si="2"/>
        <v>58.6</v>
      </c>
      <c r="M34" s="32">
        <f t="shared" si="3"/>
        <v>41.019999999999996</v>
      </c>
      <c r="N34" s="1">
        <v>90</v>
      </c>
      <c r="O34" s="30">
        <f t="shared" si="4"/>
        <v>9</v>
      </c>
      <c r="P34" s="33">
        <v>80</v>
      </c>
      <c r="Q34" s="1">
        <f t="shared" si="5"/>
        <v>16</v>
      </c>
      <c r="R34" s="30">
        <f>O34+Q34+M34</f>
        <v>66.02</v>
      </c>
    </row>
    <row r="35" spans="1:18" ht="15" customHeight="1" thickBot="1">
      <c r="A35" s="17">
        <v>24</v>
      </c>
      <c r="B35" s="28">
        <v>23090200084</v>
      </c>
      <c r="C35" s="28" t="s">
        <v>48</v>
      </c>
      <c r="D35" s="17">
        <v>50</v>
      </c>
      <c r="E35" s="17">
        <f t="shared" si="0"/>
        <v>15</v>
      </c>
      <c r="F35" s="29">
        <v>68</v>
      </c>
      <c r="G35" s="30">
        <f t="shared" si="1"/>
        <v>13.600000000000001</v>
      </c>
      <c r="H35" s="30">
        <v>75</v>
      </c>
      <c r="I35" s="30">
        <f t="shared" si="7"/>
        <v>15</v>
      </c>
      <c r="J35" s="17">
        <v>42</v>
      </c>
      <c r="K35" s="30">
        <f t="shared" si="8"/>
        <v>12.6</v>
      </c>
      <c r="L35" s="31">
        <f t="shared" si="2"/>
        <v>56.2</v>
      </c>
      <c r="M35" s="32">
        <f t="shared" si="3"/>
        <v>39.339999999999996</v>
      </c>
      <c r="N35" s="1">
        <v>90</v>
      </c>
      <c r="O35" s="30">
        <f t="shared" si="4"/>
        <v>9</v>
      </c>
      <c r="P35" s="33">
        <v>78</v>
      </c>
      <c r="Q35" s="1">
        <f t="shared" si="5"/>
        <v>15.600000000000001</v>
      </c>
      <c r="R35" s="30">
        <f t="shared" si="6"/>
        <v>63.94</v>
      </c>
    </row>
    <row r="36" spans="1:18" ht="15" customHeight="1">
      <c r="A36" s="17">
        <v>25</v>
      </c>
      <c r="B36" s="28">
        <v>23090200085</v>
      </c>
      <c r="C36" s="28" t="s">
        <v>49</v>
      </c>
      <c r="D36" s="17">
        <v>70</v>
      </c>
      <c r="E36" s="17">
        <f t="shared" si="0"/>
        <v>21</v>
      </c>
      <c r="F36" s="29">
        <v>56</v>
      </c>
      <c r="G36" s="30">
        <f t="shared" si="1"/>
        <v>11.200000000000001</v>
      </c>
      <c r="H36" s="30">
        <v>75</v>
      </c>
      <c r="I36" s="30">
        <f t="shared" si="7"/>
        <v>15</v>
      </c>
      <c r="J36" s="17">
        <v>40</v>
      </c>
      <c r="K36" s="30">
        <f>J36*30%</f>
        <v>12</v>
      </c>
      <c r="L36" s="31">
        <f t="shared" si="2"/>
        <v>59.2</v>
      </c>
      <c r="M36" s="32">
        <f t="shared" si="3"/>
        <v>41.44</v>
      </c>
      <c r="N36" s="1">
        <v>90</v>
      </c>
      <c r="O36" s="30">
        <f t="shared" si="4"/>
        <v>9</v>
      </c>
      <c r="P36" s="33">
        <v>85</v>
      </c>
      <c r="Q36" s="1">
        <f t="shared" si="5"/>
        <v>17</v>
      </c>
      <c r="R36" s="30">
        <f t="shared" si="6"/>
        <v>67.44</v>
      </c>
    </row>
    <row r="37" spans="1:18" ht="15" customHeight="1" thickBot="1">
      <c r="A37" s="17">
        <v>26</v>
      </c>
      <c r="B37" s="28">
        <v>23090200086</v>
      </c>
      <c r="C37" s="28" t="s">
        <v>50</v>
      </c>
      <c r="D37" s="17">
        <v>60</v>
      </c>
      <c r="E37" s="17">
        <f t="shared" si="0"/>
        <v>18</v>
      </c>
      <c r="F37" s="29">
        <v>72</v>
      </c>
      <c r="G37" s="30">
        <f t="shared" si="1"/>
        <v>14.4</v>
      </c>
      <c r="H37" s="30">
        <v>75</v>
      </c>
      <c r="I37" s="30">
        <f t="shared" si="7"/>
        <v>15</v>
      </c>
      <c r="J37" s="17">
        <v>57</v>
      </c>
      <c r="K37" s="30">
        <f t="shared" si="8"/>
        <v>17.099999999999998</v>
      </c>
      <c r="L37" s="31">
        <f t="shared" si="2"/>
        <v>64.5</v>
      </c>
      <c r="M37" s="32">
        <f t="shared" si="3"/>
        <v>45.15</v>
      </c>
      <c r="N37" s="1">
        <v>90</v>
      </c>
      <c r="O37" s="30">
        <f t="shared" si="4"/>
        <v>9</v>
      </c>
      <c r="P37" s="33">
        <v>79</v>
      </c>
      <c r="Q37" s="1">
        <f t="shared" si="5"/>
        <v>15.8</v>
      </c>
      <c r="R37" s="30">
        <f t="shared" si="6"/>
        <v>69.95</v>
      </c>
    </row>
    <row r="38" spans="1:18" ht="15" customHeight="1" thickBot="1">
      <c r="A38" s="17">
        <v>27</v>
      </c>
      <c r="B38" s="28">
        <v>23090200087</v>
      </c>
      <c r="C38" s="28" t="s">
        <v>51</v>
      </c>
      <c r="D38" s="17">
        <v>50</v>
      </c>
      <c r="E38" s="17">
        <f t="shared" si="0"/>
        <v>15</v>
      </c>
      <c r="F38" s="29">
        <v>44</v>
      </c>
      <c r="G38" s="30">
        <f t="shared" si="1"/>
        <v>8.8000000000000007</v>
      </c>
      <c r="H38" s="30">
        <v>75</v>
      </c>
      <c r="I38" s="30">
        <f t="shared" si="7"/>
        <v>15</v>
      </c>
      <c r="J38" s="17">
        <v>45</v>
      </c>
      <c r="K38" s="30">
        <f t="shared" si="8"/>
        <v>13.5</v>
      </c>
      <c r="L38" s="31">
        <f t="shared" si="2"/>
        <v>52.3</v>
      </c>
      <c r="M38" s="32">
        <f t="shared" si="3"/>
        <v>36.609999999999992</v>
      </c>
      <c r="N38" s="1">
        <v>90</v>
      </c>
      <c r="O38" s="30">
        <f t="shared" si="4"/>
        <v>9</v>
      </c>
      <c r="P38" s="33">
        <v>77</v>
      </c>
      <c r="Q38" s="1">
        <f t="shared" si="5"/>
        <v>15.4</v>
      </c>
      <c r="R38" s="30">
        <f t="shared" si="6"/>
        <v>61.009999999999991</v>
      </c>
    </row>
    <row r="39" spans="1:18" ht="15" customHeight="1" thickBot="1">
      <c r="A39" s="17">
        <v>28</v>
      </c>
      <c r="B39" s="28">
        <v>23090200088</v>
      </c>
      <c r="C39" s="28" t="s">
        <v>52</v>
      </c>
      <c r="D39" s="17">
        <v>50</v>
      </c>
      <c r="E39" s="17">
        <f t="shared" si="0"/>
        <v>15</v>
      </c>
      <c r="F39" s="29">
        <v>60</v>
      </c>
      <c r="G39" s="30">
        <f t="shared" si="1"/>
        <v>12</v>
      </c>
      <c r="H39" s="30">
        <v>75</v>
      </c>
      <c r="I39" s="30">
        <f t="shared" si="7"/>
        <v>15</v>
      </c>
      <c r="J39" s="17">
        <v>60</v>
      </c>
      <c r="K39" s="30">
        <f t="shared" si="8"/>
        <v>18</v>
      </c>
      <c r="L39" s="31">
        <f t="shared" si="2"/>
        <v>60</v>
      </c>
      <c r="M39" s="32">
        <f t="shared" si="3"/>
        <v>42</v>
      </c>
      <c r="N39" s="1">
        <v>90</v>
      </c>
      <c r="O39" s="30">
        <f t="shared" si="4"/>
        <v>9</v>
      </c>
      <c r="P39" s="33">
        <v>73</v>
      </c>
      <c r="Q39" s="1">
        <f t="shared" si="5"/>
        <v>14.600000000000001</v>
      </c>
      <c r="R39" s="33">
        <f t="shared" si="6"/>
        <v>65.599999999999994</v>
      </c>
    </row>
    <row r="40" spans="1:18" ht="15" customHeight="1" thickBot="1">
      <c r="A40" s="17">
        <v>29</v>
      </c>
      <c r="B40" s="28">
        <v>23090200089</v>
      </c>
      <c r="C40" s="28" t="s">
        <v>53</v>
      </c>
      <c r="D40" s="17">
        <v>50</v>
      </c>
      <c r="E40" s="17">
        <f t="shared" si="0"/>
        <v>15</v>
      </c>
      <c r="F40" s="29">
        <v>68</v>
      </c>
      <c r="G40" s="30">
        <f t="shared" si="1"/>
        <v>13.600000000000001</v>
      </c>
      <c r="H40" s="30">
        <v>75</v>
      </c>
      <c r="I40" s="30">
        <f t="shared" si="7"/>
        <v>15</v>
      </c>
      <c r="J40" s="17">
        <v>50</v>
      </c>
      <c r="K40" s="30">
        <f t="shared" si="8"/>
        <v>15</v>
      </c>
      <c r="L40" s="31">
        <f t="shared" si="2"/>
        <v>58.6</v>
      </c>
      <c r="M40" s="32">
        <f t="shared" si="3"/>
        <v>41.019999999999996</v>
      </c>
      <c r="N40" s="1">
        <v>90</v>
      </c>
      <c r="O40" s="30">
        <f t="shared" si="4"/>
        <v>9</v>
      </c>
      <c r="P40" s="33">
        <v>80</v>
      </c>
      <c r="Q40" s="1">
        <f t="shared" si="5"/>
        <v>16</v>
      </c>
      <c r="R40" s="30">
        <f>O40+Q40+M40</f>
        <v>66.02</v>
      </c>
    </row>
    <row r="41" spans="1:18" ht="15" customHeight="1" thickBot="1">
      <c r="A41" s="17">
        <v>30</v>
      </c>
      <c r="B41" s="28">
        <v>23090200090</v>
      </c>
      <c r="C41" s="28" t="s">
        <v>54</v>
      </c>
      <c r="D41" s="17">
        <v>50</v>
      </c>
      <c r="E41" s="17">
        <f t="shared" si="0"/>
        <v>15</v>
      </c>
      <c r="F41" s="29">
        <v>58</v>
      </c>
      <c r="G41" s="30">
        <f t="shared" si="1"/>
        <v>11.600000000000001</v>
      </c>
      <c r="H41" s="30">
        <v>75</v>
      </c>
      <c r="I41" s="30">
        <f t="shared" si="7"/>
        <v>15</v>
      </c>
      <c r="J41" s="17">
        <v>52</v>
      </c>
      <c r="K41" s="30">
        <f t="shared" si="8"/>
        <v>15.6</v>
      </c>
      <c r="L41" s="31">
        <f t="shared" si="2"/>
        <v>57.2</v>
      </c>
      <c r="M41" s="32">
        <f t="shared" si="3"/>
        <v>40.04</v>
      </c>
      <c r="N41" s="1">
        <v>90</v>
      </c>
      <c r="O41" s="30">
        <f t="shared" si="4"/>
        <v>9</v>
      </c>
      <c r="P41" s="33">
        <v>75</v>
      </c>
      <c r="Q41" s="1">
        <f t="shared" si="5"/>
        <v>15</v>
      </c>
      <c r="R41" s="33">
        <f t="shared" si="6"/>
        <v>64.039999999999992</v>
      </c>
    </row>
    <row r="42" spans="1:18" ht="15" customHeight="1" thickBot="1">
      <c r="A42" s="17">
        <v>31</v>
      </c>
      <c r="B42" s="28">
        <v>23090200091</v>
      </c>
      <c r="C42" s="28" t="s">
        <v>55</v>
      </c>
      <c r="D42" s="17">
        <v>70</v>
      </c>
      <c r="E42" s="17">
        <f t="shared" si="0"/>
        <v>21</v>
      </c>
      <c r="F42" s="29">
        <v>28</v>
      </c>
      <c r="G42" s="30">
        <f t="shared" si="1"/>
        <v>5.6000000000000005</v>
      </c>
      <c r="H42" s="30">
        <v>75</v>
      </c>
      <c r="I42" s="30">
        <f t="shared" si="7"/>
        <v>15</v>
      </c>
      <c r="J42" s="17">
        <v>35</v>
      </c>
      <c r="K42" s="30">
        <f>J42*30%</f>
        <v>10.5</v>
      </c>
      <c r="L42" s="31">
        <f t="shared" si="2"/>
        <v>52.1</v>
      </c>
      <c r="M42" s="32">
        <f t="shared" si="3"/>
        <v>36.47</v>
      </c>
      <c r="N42" s="1">
        <v>90</v>
      </c>
      <c r="O42" s="30">
        <f t="shared" si="4"/>
        <v>9</v>
      </c>
      <c r="P42" s="33">
        <v>0</v>
      </c>
      <c r="Q42" s="1">
        <f t="shared" si="5"/>
        <v>0</v>
      </c>
      <c r="R42" s="33">
        <f t="shared" si="6"/>
        <v>45.47</v>
      </c>
    </row>
    <row r="43" spans="1:18" ht="15" customHeight="1" thickBot="1">
      <c r="A43" s="17">
        <v>32</v>
      </c>
      <c r="B43" s="28">
        <v>23090200092</v>
      </c>
      <c r="C43" s="28" t="s">
        <v>56</v>
      </c>
      <c r="D43" s="35">
        <v>0</v>
      </c>
      <c r="E43" s="17">
        <f t="shared" si="0"/>
        <v>0</v>
      </c>
      <c r="F43" s="29">
        <v>44</v>
      </c>
      <c r="G43" s="30">
        <f t="shared" si="1"/>
        <v>8.8000000000000007</v>
      </c>
      <c r="H43" s="30">
        <v>75</v>
      </c>
      <c r="I43" s="30">
        <f t="shared" si="7"/>
        <v>15</v>
      </c>
      <c r="J43" s="17">
        <v>40</v>
      </c>
      <c r="K43" s="30">
        <f t="shared" si="8"/>
        <v>12</v>
      </c>
      <c r="L43" s="31">
        <f t="shared" si="2"/>
        <v>35.799999999999997</v>
      </c>
      <c r="M43" s="32">
        <f t="shared" si="3"/>
        <v>25.059999999999995</v>
      </c>
      <c r="N43" s="1">
        <v>90</v>
      </c>
      <c r="O43" s="30">
        <f t="shared" si="4"/>
        <v>9</v>
      </c>
      <c r="P43" s="33">
        <v>75</v>
      </c>
      <c r="Q43" s="1">
        <f t="shared" si="5"/>
        <v>15</v>
      </c>
      <c r="R43" s="30">
        <f t="shared" si="6"/>
        <v>49.059999999999995</v>
      </c>
    </row>
    <row r="44" spans="1:18" ht="15" customHeight="1" thickBot="1">
      <c r="A44" s="17">
        <v>33</v>
      </c>
      <c r="B44" s="28">
        <v>23090200093</v>
      </c>
      <c r="C44" s="28" t="s">
        <v>57</v>
      </c>
      <c r="D44" s="17">
        <v>70</v>
      </c>
      <c r="E44" s="17">
        <f t="shared" si="0"/>
        <v>21</v>
      </c>
      <c r="F44" s="29">
        <v>54</v>
      </c>
      <c r="G44" s="30">
        <f t="shared" si="1"/>
        <v>10.8</v>
      </c>
      <c r="H44" s="30">
        <v>75</v>
      </c>
      <c r="I44" s="30">
        <f t="shared" si="7"/>
        <v>15</v>
      </c>
      <c r="J44" s="34">
        <v>40</v>
      </c>
      <c r="K44" s="30">
        <f>J44*30%</f>
        <v>12</v>
      </c>
      <c r="L44" s="31">
        <f t="shared" si="2"/>
        <v>58.8</v>
      </c>
      <c r="M44" s="32">
        <f t="shared" si="3"/>
        <v>41.16</v>
      </c>
      <c r="N44" s="1">
        <v>90</v>
      </c>
      <c r="O44" s="30">
        <f t="shared" si="4"/>
        <v>9</v>
      </c>
      <c r="P44" s="33">
        <v>75</v>
      </c>
      <c r="Q44" s="1">
        <f t="shared" si="5"/>
        <v>15</v>
      </c>
      <c r="R44" s="30">
        <f t="shared" si="6"/>
        <v>65.16</v>
      </c>
    </row>
    <row r="45" spans="1:18" ht="15" customHeight="1" thickBot="1">
      <c r="A45" s="17">
        <v>34</v>
      </c>
      <c r="B45" s="28">
        <v>23090200094</v>
      </c>
      <c r="C45" s="28" t="s">
        <v>58</v>
      </c>
      <c r="D45" s="17">
        <v>70</v>
      </c>
      <c r="E45" s="17">
        <f t="shared" si="0"/>
        <v>21</v>
      </c>
      <c r="F45" s="29">
        <v>60</v>
      </c>
      <c r="G45" s="30">
        <f t="shared" si="1"/>
        <v>12</v>
      </c>
      <c r="H45" s="30">
        <v>75</v>
      </c>
      <c r="I45" s="30">
        <f t="shared" si="7"/>
        <v>15</v>
      </c>
      <c r="J45" s="17">
        <v>47</v>
      </c>
      <c r="K45" s="30">
        <f t="shared" si="8"/>
        <v>14.1</v>
      </c>
      <c r="L45" s="31">
        <f t="shared" si="2"/>
        <v>62.1</v>
      </c>
      <c r="M45" s="32">
        <f t="shared" si="3"/>
        <v>43.47</v>
      </c>
      <c r="N45" s="1">
        <v>90</v>
      </c>
      <c r="O45" s="30">
        <f t="shared" si="4"/>
        <v>9</v>
      </c>
      <c r="P45" s="33">
        <v>76</v>
      </c>
      <c r="Q45" s="1">
        <f t="shared" si="5"/>
        <v>15.200000000000001</v>
      </c>
      <c r="R45" s="30">
        <f t="shared" si="6"/>
        <v>67.67</v>
      </c>
    </row>
    <row r="46" spans="1:18" ht="15" customHeight="1" thickBot="1">
      <c r="A46" s="17">
        <v>35</v>
      </c>
      <c r="B46" s="28">
        <v>23090200095</v>
      </c>
      <c r="C46" s="28" t="s">
        <v>59</v>
      </c>
      <c r="D46" s="17">
        <v>60</v>
      </c>
      <c r="E46" s="17">
        <f t="shared" si="0"/>
        <v>18</v>
      </c>
      <c r="F46" s="29">
        <v>52</v>
      </c>
      <c r="G46" s="30">
        <f t="shared" si="1"/>
        <v>10.4</v>
      </c>
      <c r="H46" s="30">
        <v>75</v>
      </c>
      <c r="I46" s="30">
        <f t="shared" si="7"/>
        <v>15</v>
      </c>
      <c r="J46" s="17">
        <v>55</v>
      </c>
      <c r="K46" s="30">
        <f t="shared" si="8"/>
        <v>16.5</v>
      </c>
      <c r="L46" s="31">
        <f t="shared" si="2"/>
        <v>59.9</v>
      </c>
      <c r="M46" s="32">
        <f t="shared" si="3"/>
        <v>41.93</v>
      </c>
      <c r="N46" s="1">
        <v>90</v>
      </c>
      <c r="O46" s="30">
        <f t="shared" si="4"/>
        <v>9</v>
      </c>
      <c r="P46" s="33">
        <v>75</v>
      </c>
      <c r="Q46" s="1">
        <f t="shared" si="5"/>
        <v>15</v>
      </c>
      <c r="R46" s="30">
        <f t="shared" si="6"/>
        <v>65.930000000000007</v>
      </c>
    </row>
    <row r="47" spans="1:18" ht="15" customHeight="1" thickBot="1">
      <c r="A47" s="17">
        <v>36</v>
      </c>
      <c r="B47" s="28">
        <v>23090200096</v>
      </c>
      <c r="C47" s="28" t="s">
        <v>60</v>
      </c>
      <c r="D47" s="17">
        <v>70</v>
      </c>
      <c r="E47" s="17">
        <f t="shared" si="0"/>
        <v>21</v>
      </c>
      <c r="F47" s="29">
        <v>66</v>
      </c>
      <c r="G47" s="30">
        <f t="shared" si="1"/>
        <v>13.200000000000001</v>
      </c>
      <c r="H47" s="30">
        <v>75</v>
      </c>
      <c r="I47" s="30">
        <f t="shared" si="7"/>
        <v>15</v>
      </c>
      <c r="J47" s="17">
        <v>67</v>
      </c>
      <c r="K47" s="30">
        <f t="shared" si="8"/>
        <v>20.099999999999998</v>
      </c>
      <c r="L47" s="33">
        <f t="shared" si="2"/>
        <v>69.3</v>
      </c>
      <c r="M47" s="32">
        <f t="shared" si="3"/>
        <v>48.51</v>
      </c>
      <c r="N47" s="1">
        <v>90</v>
      </c>
      <c r="O47" s="30">
        <f t="shared" si="4"/>
        <v>9</v>
      </c>
      <c r="P47" s="33">
        <v>79</v>
      </c>
      <c r="Q47" s="1">
        <f t="shared" si="5"/>
        <v>15.8</v>
      </c>
      <c r="R47" s="33">
        <f t="shared" si="6"/>
        <v>73.31</v>
      </c>
    </row>
    <row r="48" spans="1:18" ht="15" customHeight="1" thickBot="1">
      <c r="A48" s="17">
        <v>37</v>
      </c>
      <c r="B48" s="28">
        <v>23090200097</v>
      </c>
      <c r="C48" s="28" t="s">
        <v>61</v>
      </c>
      <c r="D48" s="17">
        <v>70</v>
      </c>
      <c r="E48" s="17">
        <f t="shared" si="0"/>
        <v>21</v>
      </c>
      <c r="F48" s="29">
        <v>66</v>
      </c>
      <c r="G48" s="30">
        <f t="shared" si="1"/>
        <v>13.200000000000001</v>
      </c>
      <c r="H48" s="30">
        <v>75</v>
      </c>
      <c r="I48" s="30">
        <f t="shared" si="7"/>
        <v>15</v>
      </c>
      <c r="J48" s="17">
        <v>55</v>
      </c>
      <c r="K48" s="30">
        <f>J48*30%</f>
        <v>16.5</v>
      </c>
      <c r="L48" s="31">
        <f t="shared" si="2"/>
        <v>65.7</v>
      </c>
      <c r="M48" s="32">
        <f t="shared" si="3"/>
        <v>45.99</v>
      </c>
      <c r="N48" s="1">
        <v>90</v>
      </c>
      <c r="O48" s="30">
        <f t="shared" si="4"/>
        <v>9</v>
      </c>
      <c r="P48" s="33">
        <v>80</v>
      </c>
      <c r="Q48" s="1">
        <f t="shared" si="5"/>
        <v>16</v>
      </c>
      <c r="R48" s="30">
        <f>O48+Q48+M48</f>
        <v>70.990000000000009</v>
      </c>
    </row>
    <row r="49" spans="1:18" ht="15" customHeight="1" thickBot="1">
      <c r="A49" s="17">
        <v>38</v>
      </c>
      <c r="B49" s="28">
        <v>23090200098</v>
      </c>
      <c r="C49" s="28" t="s">
        <v>62</v>
      </c>
      <c r="D49" s="17">
        <v>60</v>
      </c>
      <c r="E49" s="17">
        <f t="shared" si="0"/>
        <v>18</v>
      </c>
      <c r="F49" s="29">
        <v>56</v>
      </c>
      <c r="G49" s="30">
        <f t="shared" si="1"/>
        <v>11.200000000000001</v>
      </c>
      <c r="H49" s="30">
        <v>75</v>
      </c>
      <c r="I49" s="30">
        <f t="shared" si="7"/>
        <v>15</v>
      </c>
      <c r="J49" s="17">
        <v>47</v>
      </c>
      <c r="K49" s="30">
        <f t="shared" si="8"/>
        <v>14.1</v>
      </c>
      <c r="L49" s="31">
        <f t="shared" si="2"/>
        <v>58.300000000000004</v>
      </c>
      <c r="M49" s="32">
        <f t="shared" si="3"/>
        <v>40.81</v>
      </c>
      <c r="N49" s="1">
        <v>90</v>
      </c>
      <c r="O49" s="30">
        <f t="shared" si="4"/>
        <v>9</v>
      </c>
      <c r="P49" s="33">
        <v>79</v>
      </c>
      <c r="Q49" s="1">
        <f t="shared" si="5"/>
        <v>15.8</v>
      </c>
      <c r="R49" s="30">
        <f t="shared" si="6"/>
        <v>65.61</v>
      </c>
    </row>
    <row r="50" spans="1:18" ht="15" customHeight="1" thickBot="1">
      <c r="A50" s="17">
        <v>39</v>
      </c>
      <c r="B50" s="28">
        <v>23090200099</v>
      </c>
      <c r="C50" s="28" t="s">
        <v>63</v>
      </c>
      <c r="D50" s="17">
        <v>70</v>
      </c>
      <c r="E50" s="17">
        <f t="shared" si="0"/>
        <v>21</v>
      </c>
      <c r="F50" s="29">
        <v>70</v>
      </c>
      <c r="G50" s="30">
        <f t="shared" si="1"/>
        <v>14</v>
      </c>
      <c r="H50" s="30">
        <v>75</v>
      </c>
      <c r="I50" s="30">
        <f t="shared" si="7"/>
        <v>15</v>
      </c>
      <c r="J50" s="17">
        <v>47</v>
      </c>
      <c r="K50" s="30">
        <f t="shared" si="8"/>
        <v>14.1</v>
      </c>
      <c r="L50" s="31">
        <f t="shared" si="2"/>
        <v>64.099999999999994</v>
      </c>
      <c r="M50" s="32">
        <f t="shared" si="3"/>
        <v>44.86999999999999</v>
      </c>
      <c r="N50" s="1">
        <v>90</v>
      </c>
      <c r="O50" s="30">
        <f t="shared" si="4"/>
        <v>9</v>
      </c>
      <c r="P50" s="33">
        <v>75</v>
      </c>
      <c r="Q50" s="1">
        <f t="shared" si="5"/>
        <v>15</v>
      </c>
      <c r="R50" s="30">
        <f t="shared" si="6"/>
        <v>68.86999999999999</v>
      </c>
    </row>
    <row r="51" spans="1:18" ht="15" customHeight="1" thickBot="1">
      <c r="A51" s="17">
        <v>40</v>
      </c>
      <c r="B51" s="28">
        <v>23090200100</v>
      </c>
      <c r="C51" s="28" t="s">
        <v>64</v>
      </c>
      <c r="D51" s="17">
        <v>50</v>
      </c>
      <c r="E51" s="17">
        <f t="shared" si="0"/>
        <v>15</v>
      </c>
      <c r="F51" s="29">
        <v>58</v>
      </c>
      <c r="G51" s="30">
        <f t="shared" si="1"/>
        <v>11.600000000000001</v>
      </c>
      <c r="H51" s="30">
        <v>75</v>
      </c>
      <c r="I51" s="30">
        <f t="shared" si="7"/>
        <v>15</v>
      </c>
      <c r="J51" s="17">
        <v>52</v>
      </c>
      <c r="K51" s="30">
        <f t="shared" si="8"/>
        <v>15.6</v>
      </c>
      <c r="L51" s="31">
        <f t="shared" si="2"/>
        <v>57.2</v>
      </c>
      <c r="M51" s="32">
        <f t="shared" si="3"/>
        <v>40.04</v>
      </c>
      <c r="N51" s="1">
        <v>90</v>
      </c>
      <c r="O51" s="30">
        <f t="shared" si="4"/>
        <v>9</v>
      </c>
      <c r="P51" s="33">
        <v>77</v>
      </c>
      <c r="Q51" s="1">
        <f t="shared" si="5"/>
        <v>15.4</v>
      </c>
      <c r="R51" s="30">
        <f t="shared" si="6"/>
        <v>64.44</v>
      </c>
    </row>
    <row r="52" spans="1:18" ht="15" customHeight="1" thickBot="1">
      <c r="A52" s="17">
        <v>41</v>
      </c>
      <c r="B52" s="28">
        <v>23090200101</v>
      </c>
      <c r="C52" s="28" t="s">
        <v>65</v>
      </c>
      <c r="D52" s="17">
        <v>50</v>
      </c>
      <c r="E52" s="17">
        <f t="shared" si="0"/>
        <v>15</v>
      </c>
      <c r="F52" s="29">
        <v>30</v>
      </c>
      <c r="G52" s="30">
        <f t="shared" si="1"/>
        <v>6</v>
      </c>
      <c r="H52" s="30">
        <v>75</v>
      </c>
      <c r="I52" s="30">
        <f t="shared" si="7"/>
        <v>15</v>
      </c>
      <c r="J52" s="17">
        <v>30</v>
      </c>
      <c r="K52" s="30">
        <f t="shared" si="8"/>
        <v>9</v>
      </c>
      <c r="L52" s="31">
        <f t="shared" si="2"/>
        <v>45</v>
      </c>
      <c r="M52" s="32">
        <f t="shared" si="3"/>
        <v>31.499999999999996</v>
      </c>
      <c r="N52" s="1">
        <v>90</v>
      </c>
      <c r="O52" s="30">
        <f t="shared" si="4"/>
        <v>9</v>
      </c>
      <c r="P52" s="33">
        <v>75</v>
      </c>
      <c r="Q52" s="1">
        <f t="shared" si="5"/>
        <v>15</v>
      </c>
      <c r="R52" s="30">
        <f>O52+Q52+M52</f>
        <v>55.5</v>
      </c>
    </row>
    <row r="53" spans="1:18" ht="15" customHeight="1" thickBot="1">
      <c r="A53" s="17">
        <v>42</v>
      </c>
      <c r="B53" s="28">
        <v>23090200102</v>
      </c>
      <c r="C53" s="28" t="s">
        <v>66</v>
      </c>
      <c r="D53" s="17">
        <v>40</v>
      </c>
      <c r="E53" s="17">
        <f t="shared" si="0"/>
        <v>12</v>
      </c>
      <c r="F53" s="29">
        <v>64</v>
      </c>
      <c r="G53" s="30">
        <f t="shared" si="1"/>
        <v>12.8</v>
      </c>
      <c r="H53" s="30">
        <v>75</v>
      </c>
      <c r="I53" s="30">
        <f t="shared" si="7"/>
        <v>15</v>
      </c>
      <c r="J53" s="17">
        <v>52</v>
      </c>
      <c r="K53" s="30">
        <f t="shared" si="8"/>
        <v>15.6</v>
      </c>
      <c r="L53" s="31">
        <f t="shared" si="2"/>
        <v>55.400000000000006</v>
      </c>
      <c r="M53" s="32">
        <f t="shared" si="3"/>
        <v>38.78</v>
      </c>
      <c r="N53" s="1">
        <v>90</v>
      </c>
      <c r="O53" s="30">
        <f t="shared" si="4"/>
        <v>9</v>
      </c>
      <c r="P53" s="33">
        <v>75</v>
      </c>
      <c r="Q53" s="1">
        <f t="shared" si="5"/>
        <v>15</v>
      </c>
      <c r="R53" s="30">
        <f t="shared" si="6"/>
        <v>62.78</v>
      </c>
    </row>
    <row r="54" spans="1:18" ht="15" customHeight="1" thickBot="1">
      <c r="A54" s="17">
        <v>43</v>
      </c>
      <c r="B54" s="28">
        <v>23090200103</v>
      </c>
      <c r="C54" s="28" t="s">
        <v>67</v>
      </c>
      <c r="D54" s="17">
        <v>60</v>
      </c>
      <c r="E54" s="17">
        <f t="shared" si="0"/>
        <v>18</v>
      </c>
      <c r="F54" s="29">
        <v>54</v>
      </c>
      <c r="G54" s="30">
        <f t="shared" si="1"/>
        <v>10.8</v>
      </c>
      <c r="H54" s="30">
        <v>75</v>
      </c>
      <c r="I54" s="30">
        <f t="shared" si="7"/>
        <v>15</v>
      </c>
      <c r="J54" s="17">
        <v>47</v>
      </c>
      <c r="K54" s="30">
        <f>J54*30%</f>
        <v>14.1</v>
      </c>
      <c r="L54" s="31">
        <f t="shared" si="2"/>
        <v>57.900000000000006</v>
      </c>
      <c r="M54" s="32">
        <f t="shared" si="3"/>
        <v>40.53</v>
      </c>
      <c r="N54" s="1">
        <v>90</v>
      </c>
      <c r="O54" s="30">
        <f t="shared" si="4"/>
        <v>9</v>
      </c>
      <c r="P54" s="33">
        <v>82</v>
      </c>
      <c r="Q54" s="1">
        <f t="shared" si="5"/>
        <v>16.400000000000002</v>
      </c>
      <c r="R54" s="30">
        <f t="shared" si="6"/>
        <v>65.930000000000007</v>
      </c>
    </row>
    <row r="55" spans="1:18" ht="15" customHeight="1" thickBot="1">
      <c r="A55" s="17">
        <v>44</v>
      </c>
      <c r="B55" s="28">
        <v>23090200104</v>
      </c>
      <c r="C55" s="28" t="s">
        <v>68</v>
      </c>
      <c r="D55" s="17">
        <v>60</v>
      </c>
      <c r="E55" s="17">
        <f t="shared" si="0"/>
        <v>18</v>
      </c>
      <c r="F55" s="29">
        <v>46</v>
      </c>
      <c r="G55" s="30">
        <f t="shared" si="1"/>
        <v>9.2000000000000011</v>
      </c>
      <c r="H55" s="30">
        <v>75</v>
      </c>
      <c r="I55" s="30">
        <f t="shared" si="7"/>
        <v>15</v>
      </c>
      <c r="J55" s="17">
        <v>42</v>
      </c>
      <c r="K55" s="30">
        <f t="shared" si="8"/>
        <v>12.6</v>
      </c>
      <c r="L55" s="31">
        <f t="shared" si="2"/>
        <v>54.800000000000004</v>
      </c>
      <c r="M55" s="32">
        <f t="shared" si="3"/>
        <v>38.36</v>
      </c>
      <c r="N55" s="1">
        <v>90</v>
      </c>
      <c r="O55" s="30">
        <f t="shared" si="4"/>
        <v>9</v>
      </c>
      <c r="P55" s="33">
        <v>75</v>
      </c>
      <c r="Q55" s="1">
        <f t="shared" si="5"/>
        <v>15</v>
      </c>
      <c r="R55" s="30">
        <f t="shared" si="6"/>
        <v>62.36</v>
      </c>
    </row>
    <row r="56" spans="1:18" ht="15" customHeight="1" thickBot="1">
      <c r="A56" s="17">
        <v>45</v>
      </c>
      <c r="B56" s="28">
        <v>23090200105</v>
      </c>
      <c r="C56" s="28" t="s">
        <v>69</v>
      </c>
      <c r="D56" s="17">
        <v>70</v>
      </c>
      <c r="E56" s="17">
        <f t="shared" si="0"/>
        <v>21</v>
      </c>
      <c r="F56" s="29">
        <v>76</v>
      </c>
      <c r="G56" s="30">
        <f t="shared" si="1"/>
        <v>15.200000000000001</v>
      </c>
      <c r="H56" s="30">
        <v>75</v>
      </c>
      <c r="I56" s="30">
        <f t="shared" si="7"/>
        <v>15</v>
      </c>
      <c r="J56" s="17">
        <v>65</v>
      </c>
      <c r="K56" s="30">
        <f t="shared" si="8"/>
        <v>19.5</v>
      </c>
      <c r="L56" s="33">
        <f t="shared" si="2"/>
        <v>70.7</v>
      </c>
      <c r="M56" s="32">
        <f t="shared" si="3"/>
        <v>49.49</v>
      </c>
      <c r="N56" s="1">
        <v>90</v>
      </c>
      <c r="O56" s="30">
        <f t="shared" si="4"/>
        <v>9</v>
      </c>
      <c r="P56" s="33">
        <v>82</v>
      </c>
      <c r="Q56" s="1">
        <f t="shared" si="5"/>
        <v>16.400000000000002</v>
      </c>
      <c r="R56" s="30">
        <f t="shared" si="6"/>
        <v>74.89</v>
      </c>
    </row>
    <row r="57" spans="1:18" ht="15" customHeight="1" thickBot="1">
      <c r="A57" s="17">
        <v>46</v>
      </c>
      <c r="B57" s="28">
        <v>23090200106</v>
      </c>
      <c r="C57" s="28" t="s">
        <v>70</v>
      </c>
      <c r="D57" s="17">
        <v>70</v>
      </c>
      <c r="E57" s="17">
        <f t="shared" si="0"/>
        <v>21</v>
      </c>
      <c r="F57" s="29">
        <v>48</v>
      </c>
      <c r="G57" s="30">
        <f t="shared" si="1"/>
        <v>9.6000000000000014</v>
      </c>
      <c r="H57" s="30">
        <v>75</v>
      </c>
      <c r="I57" s="30">
        <f t="shared" si="7"/>
        <v>15</v>
      </c>
      <c r="J57" s="34">
        <v>40</v>
      </c>
      <c r="K57" s="30">
        <f t="shared" si="8"/>
        <v>12</v>
      </c>
      <c r="L57" s="31">
        <f t="shared" si="2"/>
        <v>57.6</v>
      </c>
      <c r="M57" s="32">
        <f t="shared" si="3"/>
        <v>40.32</v>
      </c>
      <c r="N57" s="1">
        <v>90</v>
      </c>
      <c r="O57" s="30">
        <f t="shared" si="4"/>
        <v>9</v>
      </c>
      <c r="P57" s="33">
        <v>75</v>
      </c>
      <c r="Q57" s="1">
        <f t="shared" si="5"/>
        <v>15</v>
      </c>
      <c r="R57" s="30">
        <f t="shared" si="6"/>
        <v>64.319999999999993</v>
      </c>
    </row>
    <row r="58" spans="1:18" ht="15" customHeight="1" thickBot="1">
      <c r="A58" s="36">
        <v>47</v>
      </c>
      <c r="B58" s="28">
        <v>23090200107</v>
      </c>
      <c r="C58" s="28" t="s">
        <v>71</v>
      </c>
      <c r="D58" s="36">
        <v>50</v>
      </c>
      <c r="E58" s="17">
        <f t="shared" si="0"/>
        <v>15</v>
      </c>
      <c r="F58" s="29">
        <v>40</v>
      </c>
      <c r="G58" s="30">
        <f t="shared" si="1"/>
        <v>8</v>
      </c>
      <c r="H58" s="30">
        <v>75</v>
      </c>
      <c r="I58" s="37">
        <f t="shared" si="7"/>
        <v>15</v>
      </c>
      <c r="J58" s="38">
        <v>35</v>
      </c>
      <c r="K58" s="37">
        <f t="shared" si="8"/>
        <v>10.5</v>
      </c>
      <c r="L58" s="39">
        <f t="shared" si="2"/>
        <v>48.5</v>
      </c>
      <c r="M58" s="40">
        <f t="shared" si="3"/>
        <v>33.949999999999996</v>
      </c>
      <c r="N58" s="1">
        <v>90</v>
      </c>
      <c r="O58" s="37">
        <f t="shared" si="4"/>
        <v>9</v>
      </c>
      <c r="P58" s="33">
        <v>78</v>
      </c>
      <c r="Q58" s="1">
        <f t="shared" si="5"/>
        <v>15.600000000000001</v>
      </c>
      <c r="R58" s="30">
        <f>O58+Q58+M58</f>
        <v>58.55</v>
      </c>
    </row>
    <row r="59" spans="1:18" ht="15" customHeight="1" thickBot="1">
      <c r="A59" s="30"/>
      <c r="B59" s="28">
        <v>23090200108</v>
      </c>
      <c r="C59" s="28" t="s">
        <v>72</v>
      </c>
      <c r="D59" s="17">
        <v>70</v>
      </c>
      <c r="E59" s="17">
        <f t="shared" si="0"/>
        <v>21</v>
      </c>
      <c r="F59" s="29">
        <v>62</v>
      </c>
      <c r="G59" s="30">
        <f t="shared" si="1"/>
        <v>12.4</v>
      </c>
      <c r="H59" s="30">
        <v>75</v>
      </c>
      <c r="I59" s="37">
        <f t="shared" si="7"/>
        <v>15</v>
      </c>
      <c r="J59" s="30">
        <v>57</v>
      </c>
      <c r="K59" s="41">
        <f t="shared" si="8"/>
        <v>17.099999999999998</v>
      </c>
      <c r="L59" s="30">
        <f t="shared" si="2"/>
        <v>65.5</v>
      </c>
      <c r="M59" s="40">
        <f t="shared" si="3"/>
        <v>45.849999999999994</v>
      </c>
      <c r="N59" s="1">
        <v>90</v>
      </c>
      <c r="O59" s="37">
        <f t="shared" si="4"/>
        <v>9</v>
      </c>
      <c r="P59" s="33">
        <v>75</v>
      </c>
      <c r="Q59" s="1">
        <f t="shared" si="5"/>
        <v>15</v>
      </c>
      <c r="R59" s="41">
        <f>O59+Q59+M59</f>
        <v>69.849999999999994</v>
      </c>
    </row>
    <row r="60" spans="1:18" ht="15" customHeight="1" thickBot="1">
      <c r="A60" s="30"/>
      <c r="B60" s="28">
        <v>23090200109</v>
      </c>
      <c r="C60" s="28" t="s">
        <v>73</v>
      </c>
      <c r="D60" s="17">
        <v>60</v>
      </c>
      <c r="E60" s="17">
        <f t="shared" si="0"/>
        <v>18</v>
      </c>
      <c r="F60" s="29">
        <v>62</v>
      </c>
      <c r="G60" s="30">
        <f t="shared" si="1"/>
        <v>12.4</v>
      </c>
      <c r="H60" s="30">
        <v>75</v>
      </c>
      <c r="I60" s="37">
        <f t="shared" si="7"/>
        <v>15</v>
      </c>
      <c r="J60" s="30">
        <v>52</v>
      </c>
      <c r="K60" s="41">
        <f t="shared" si="8"/>
        <v>15.6</v>
      </c>
      <c r="L60" s="30">
        <f t="shared" si="2"/>
        <v>61</v>
      </c>
      <c r="M60" s="40">
        <f t="shared" si="3"/>
        <v>42.699999999999996</v>
      </c>
      <c r="N60" s="1">
        <v>90</v>
      </c>
      <c r="O60" s="37">
        <f t="shared" si="4"/>
        <v>9</v>
      </c>
      <c r="P60" s="33">
        <v>85</v>
      </c>
      <c r="Q60" s="1">
        <f t="shared" si="5"/>
        <v>17</v>
      </c>
      <c r="R60" s="41">
        <f t="shared" ref="R60:R69" si="9">O60+Q60+M60</f>
        <v>68.699999999999989</v>
      </c>
    </row>
    <row r="61" spans="1:18" ht="15" customHeight="1" thickBot="1">
      <c r="A61" s="30"/>
      <c r="B61" s="28">
        <v>23090200110</v>
      </c>
      <c r="C61" s="28" t="s">
        <v>74</v>
      </c>
      <c r="D61" s="17">
        <v>50</v>
      </c>
      <c r="E61" s="17">
        <f t="shared" si="0"/>
        <v>15</v>
      </c>
      <c r="F61" s="29">
        <v>52</v>
      </c>
      <c r="G61" s="30">
        <f t="shared" si="1"/>
        <v>10.4</v>
      </c>
      <c r="H61" s="30">
        <v>75</v>
      </c>
      <c r="I61" s="37">
        <f t="shared" si="7"/>
        <v>15</v>
      </c>
      <c r="J61" s="30">
        <v>45</v>
      </c>
      <c r="K61" s="41">
        <f t="shared" si="8"/>
        <v>13.5</v>
      </c>
      <c r="L61" s="30">
        <f t="shared" si="2"/>
        <v>53.9</v>
      </c>
      <c r="M61" s="40">
        <f t="shared" si="3"/>
        <v>37.729999999999997</v>
      </c>
      <c r="N61" s="1">
        <v>90</v>
      </c>
      <c r="O61" s="37">
        <f t="shared" si="4"/>
        <v>9</v>
      </c>
      <c r="P61" s="33">
        <v>85</v>
      </c>
      <c r="Q61" s="1">
        <f t="shared" si="5"/>
        <v>17</v>
      </c>
      <c r="R61" s="41">
        <f t="shared" si="9"/>
        <v>63.73</v>
      </c>
    </row>
    <row r="62" spans="1:18" ht="15" customHeight="1" thickBot="1">
      <c r="A62" s="30"/>
      <c r="B62" s="28">
        <v>23090200111</v>
      </c>
      <c r="C62" s="28" t="s">
        <v>75</v>
      </c>
      <c r="D62" s="17">
        <v>70</v>
      </c>
      <c r="E62" s="17">
        <f t="shared" si="0"/>
        <v>21</v>
      </c>
      <c r="F62" s="29">
        <v>54</v>
      </c>
      <c r="G62" s="30">
        <f t="shared" si="1"/>
        <v>10.8</v>
      </c>
      <c r="H62" s="30">
        <v>75</v>
      </c>
      <c r="I62" s="37">
        <f t="shared" si="7"/>
        <v>15</v>
      </c>
      <c r="J62" s="30">
        <v>32</v>
      </c>
      <c r="K62" s="41">
        <f t="shared" si="8"/>
        <v>9.6</v>
      </c>
      <c r="L62" s="30">
        <f t="shared" si="2"/>
        <v>56.400000000000006</v>
      </c>
      <c r="M62" s="40">
        <f t="shared" si="3"/>
        <v>39.480000000000004</v>
      </c>
      <c r="N62" s="1">
        <v>90</v>
      </c>
      <c r="O62" s="37">
        <f t="shared" si="4"/>
        <v>9</v>
      </c>
      <c r="P62" s="33">
        <v>75</v>
      </c>
      <c r="Q62" s="1">
        <f t="shared" si="5"/>
        <v>15</v>
      </c>
      <c r="R62" s="41">
        <f t="shared" si="9"/>
        <v>63.480000000000004</v>
      </c>
    </row>
    <row r="63" spans="1:18" ht="15" customHeight="1" thickBot="1">
      <c r="A63" s="30"/>
      <c r="B63" s="28">
        <v>23090200112</v>
      </c>
      <c r="C63" s="28" t="s">
        <v>76</v>
      </c>
      <c r="D63" s="17">
        <v>60</v>
      </c>
      <c r="E63" s="17">
        <f t="shared" si="0"/>
        <v>18</v>
      </c>
      <c r="F63" s="29">
        <v>66</v>
      </c>
      <c r="G63" s="30">
        <f t="shared" si="1"/>
        <v>13.200000000000001</v>
      </c>
      <c r="H63" s="30">
        <v>75</v>
      </c>
      <c r="I63" s="37">
        <f t="shared" si="7"/>
        <v>15</v>
      </c>
      <c r="J63" s="30">
        <v>60</v>
      </c>
      <c r="K63" s="41">
        <f t="shared" si="8"/>
        <v>18</v>
      </c>
      <c r="L63" s="30">
        <f t="shared" si="2"/>
        <v>64.2</v>
      </c>
      <c r="M63" s="40">
        <f t="shared" si="3"/>
        <v>44.94</v>
      </c>
      <c r="N63" s="1">
        <v>90</v>
      </c>
      <c r="O63" s="37">
        <f t="shared" si="4"/>
        <v>9</v>
      </c>
      <c r="P63" s="33">
        <v>78</v>
      </c>
      <c r="Q63" s="1">
        <f t="shared" si="5"/>
        <v>15.600000000000001</v>
      </c>
      <c r="R63" s="41">
        <f t="shared" si="9"/>
        <v>69.539999999999992</v>
      </c>
    </row>
    <row r="64" spans="1:18" ht="15" customHeight="1" thickBot="1">
      <c r="A64" s="30"/>
      <c r="B64" s="28">
        <v>23090200113</v>
      </c>
      <c r="C64" s="28" t="s">
        <v>77</v>
      </c>
      <c r="D64" s="17">
        <v>50</v>
      </c>
      <c r="E64" s="17">
        <f t="shared" si="0"/>
        <v>15</v>
      </c>
      <c r="F64" s="29">
        <v>78</v>
      </c>
      <c r="G64" s="30">
        <f t="shared" si="1"/>
        <v>15.600000000000001</v>
      </c>
      <c r="H64" s="30">
        <v>75</v>
      </c>
      <c r="I64" s="37">
        <f t="shared" si="7"/>
        <v>15</v>
      </c>
      <c r="J64" s="30">
        <v>62</v>
      </c>
      <c r="K64" s="41">
        <f t="shared" si="8"/>
        <v>18.599999999999998</v>
      </c>
      <c r="L64" s="30">
        <f t="shared" si="2"/>
        <v>64.199999999999989</v>
      </c>
      <c r="M64" s="40">
        <f t="shared" si="3"/>
        <v>44.939999999999991</v>
      </c>
      <c r="N64" s="1">
        <v>90</v>
      </c>
      <c r="O64" s="37">
        <f t="shared" si="4"/>
        <v>9</v>
      </c>
      <c r="P64" s="33">
        <v>89</v>
      </c>
      <c r="Q64" s="1">
        <f t="shared" si="5"/>
        <v>17.8</v>
      </c>
      <c r="R64" s="41">
        <f t="shared" si="9"/>
        <v>71.739999999999995</v>
      </c>
    </row>
    <row r="65" spans="1:18" ht="15" customHeight="1" thickBot="1">
      <c r="A65" s="30"/>
      <c r="B65" s="28">
        <v>23090200114</v>
      </c>
      <c r="C65" s="28" t="s">
        <v>78</v>
      </c>
      <c r="D65" s="17">
        <v>40</v>
      </c>
      <c r="E65" s="17">
        <f t="shared" si="0"/>
        <v>12</v>
      </c>
      <c r="F65" s="29">
        <v>48</v>
      </c>
      <c r="G65" s="30">
        <f t="shared" si="1"/>
        <v>9.6000000000000014</v>
      </c>
      <c r="H65" s="30">
        <v>75</v>
      </c>
      <c r="I65" s="37">
        <f t="shared" si="7"/>
        <v>15</v>
      </c>
      <c r="J65" s="30">
        <v>35</v>
      </c>
      <c r="K65" s="41">
        <f t="shared" si="8"/>
        <v>10.5</v>
      </c>
      <c r="L65" s="30">
        <f t="shared" si="2"/>
        <v>47.1</v>
      </c>
      <c r="M65" s="40">
        <f t="shared" si="3"/>
        <v>32.97</v>
      </c>
      <c r="N65" s="1">
        <v>90</v>
      </c>
      <c r="O65" s="37">
        <f t="shared" si="4"/>
        <v>9</v>
      </c>
      <c r="P65" s="33">
        <v>77</v>
      </c>
      <c r="Q65" s="1">
        <f t="shared" si="5"/>
        <v>15.4</v>
      </c>
      <c r="R65" s="41">
        <f t="shared" si="9"/>
        <v>57.37</v>
      </c>
    </row>
    <row r="66" spans="1:18" ht="15" customHeight="1" thickBot="1">
      <c r="A66" s="30"/>
      <c r="B66" s="28">
        <v>23090200115</v>
      </c>
      <c r="C66" s="28" t="s">
        <v>79</v>
      </c>
      <c r="D66" s="17">
        <v>60</v>
      </c>
      <c r="E66" s="17">
        <f t="shared" si="0"/>
        <v>18</v>
      </c>
      <c r="F66" s="29">
        <v>62</v>
      </c>
      <c r="G66" s="30">
        <f t="shared" si="1"/>
        <v>12.4</v>
      </c>
      <c r="H66" s="30">
        <v>75</v>
      </c>
      <c r="I66" s="37">
        <f t="shared" si="7"/>
        <v>15</v>
      </c>
      <c r="J66" s="30">
        <v>30</v>
      </c>
      <c r="K66" s="41">
        <f t="shared" si="8"/>
        <v>9</v>
      </c>
      <c r="L66" s="30">
        <f t="shared" si="2"/>
        <v>54.4</v>
      </c>
      <c r="M66" s="40">
        <f t="shared" si="3"/>
        <v>38.08</v>
      </c>
      <c r="N66" s="1">
        <v>90</v>
      </c>
      <c r="O66" s="37">
        <f t="shared" si="4"/>
        <v>9</v>
      </c>
      <c r="P66" s="33">
        <v>75</v>
      </c>
      <c r="Q66" s="1">
        <f t="shared" si="5"/>
        <v>15</v>
      </c>
      <c r="R66" s="41">
        <f t="shared" si="9"/>
        <v>62.08</v>
      </c>
    </row>
    <row r="67" spans="1:18" ht="15" customHeight="1" thickBot="1">
      <c r="A67" s="30"/>
      <c r="B67" s="28">
        <v>23090200116</v>
      </c>
      <c r="C67" s="28" t="s">
        <v>80</v>
      </c>
      <c r="D67" s="17">
        <v>50</v>
      </c>
      <c r="E67" s="17">
        <f t="shared" si="0"/>
        <v>15</v>
      </c>
      <c r="F67" s="29">
        <v>40</v>
      </c>
      <c r="G67" s="30">
        <f t="shared" si="1"/>
        <v>8</v>
      </c>
      <c r="H67" s="30">
        <v>75</v>
      </c>
      <c r="I67" s="37">
        <f t="shared" si="7"/>
        <v>15</v>
      </c>
      <c r="J67" s="30">
        <v>37</v>
      </c>
      <c r="K67" s="41">
        <f t="shared" si="8"/>
        <v>11.1</v>
      </c>
      <c r="L67" s="30">
        <f t="shared" si="2"/>
        <v>49.1</v>
      </c>
      <c r="M67" s="40">
        <f t="shared" si="3"/>
        <v>34.369999999999997</v>
      </c>
      <c r="N67" s="1">
        <v>90</v>
      </c>
      <c r="O67" s="37">
        <f t="shared" si="4"/>
        <v>9</v>
      </c>
      <c r="P67" s="33">
        <v>85</v>
      </c>
      <c r="Q67" s="1">
        <f t="shared" si="5"/>
        <v>17</v>
      </c>
      <c r="R67" s="41">
        <f t="shared" si="9"/>
        <v>60.37</v>
      </c>
    </row>
    <row r="68" spans="1:18" ht="15" customHeight="1" thickBot="1">
      <c r="A68" s="30"/>
      <c r="B68" s="28">
        <v>23090200117</v>
      </c>
      <c r="C68" s="28" t="s">
        <v>81</v>
      </c>
      <c r="D68" s="17">
        <v>50</v>
      </c>
      <c r="E68" s="17">
        <f t="shared" si="0"/>
        <v>15</v>
      </c>
      <c r="F68" s="29">
        <v>58</v>
      </c>
      <c r="G68" s="30">
        <f t="shared" si="1"/>
        <v>11.600000000000001</v>
      </c>
      <c r="H68" s="30">
        <v>75</v>
      </c>
      <c r="I68" s="37">
        <f t="shared" si="7"/>
        <v>15</v>
      </c>
      <c r="J68" s="30">
        <v>60</v>
      </c>
      <c r="K68" s="41">
        <f t="shared" si="8"/>
        <v>18</v>
      </c>
      <c r="L68" s="30">
        <f t="shared" si="2"/>
        <v>59.6</v>
      </c>
      <c r="M68" s="40">
        <f t="shared" si="3"/>
        <v>41.72</v>
      </c>
      <c r="N68" s="1">
        <v>90</v>
      </c>
      <c r="O68" s="37">
        <f t="shared" si="4"/>
        <v>9</v>
      </c>
      <c r="P68" s="33">
        <v>75</v>
      </c>
      <c r="Q68" s="1">
        <f t="shared" si="5"/>
        <v>15</v>
      </c>
      <c r="R68" s="41">
        <f>O68+Q68+M68</f>
        <v>65.72</v>
      </c>
    </row>
    <row r="69" spans="1:18" ht="15" customHeight="1" thickBot="1">
      <c r="A69" s="30"/>
      <c r="B69" s="28">
        <v>23090200118</v>
      </c>
      <c r="C69" s="28" t="s">
        <v>82</v>
      </c>
      <c r="D69" s="17">
        <v>60</v>
      </c>
      <c r="E69" s="17">
        <f t="shared" si="0"/>
        <v>18</v>
      </c>
      <c r="F69" s="29">
        <v>46</v>
      </c>
      <c r="G69" s="30">
        <f t="shared" si="1"/>
        <v>9.2000000000000011</v>
      </c>
      <c r="H69" s="30">
        <v>75</v>
      </c>
      <c r="I69" s="37">
        <f t="shared" si="7"/>
        <v>15</v>
      </c>
      <c r="J69" s="30">
        <v>22</v>
      </c>
      <c r="K69" s="41">
        <f t="shared" si="8"/>
        <v>6.6</v>
      </c>
      <c r="L69" s="30">
        <f t="shared" si="2"/>
        <v>48.800000000000004</v>
      </c>
      <c r="M69" s="40">
        <f t="shared" si="3"/>
        <v>34.160000000000004</v>
      </c>
      <c r="N69" s="1">
        <v>90</v>
      </c>
      <c r="O69" s="37">
        <f t="shared" si="4"/>
        <v>9</v>
      </c>
      <c r="P69" s="33">
        <v>75</v>
      </c>
      <c r="Q69" s="1">
        <f t="shared" si="5"/>
        <v>15</v>
      </c>
      <c r="R69" s="41">
        <f t="shared" si="9"/>
        <v>58.160000000000004</v>
      </c>
    </row>
    <row r="70" spans="1:18" ht="15" customHeight="1">
      <c r="A70" s="30"/>
      <c r="B70" s="41"/>
      <c r="C70" s="41"/>
      <c r="D70" s="17"/>
      <c r="E70" s="17"/>
      <c r="F70" s="41"/>
      <c r="G70" s="41"/>
      <c r="H70" s="41"/>
      <c r="I70" s="41"/>
      <c r="J70" s="30"/>
      <c r="K70" s="41"/>
      <c r="L70" s="30"/>
      <c r="M70" s="41"/>
      <c r="N70" s="41"/>
      <c r="O70" s="41"/>
      <c r="P70" s="14"/>
      <c r="Q70" s="41"/>
      <c r="R70" s="41"/>
    </row>
  </sheetData>
  <mergeCells count="10">
    <mergeCell ref="D10:M10"/>
    <mergeCell ref="D9:O9"/>
    <mergeCell ref="N10:O10"/>
    <mergeCell ref="P9:Q9"/>
    <mergeCell ref="C9:C11"/>
    <mergeCell ref="A3:B3"/>
    <mergeCell ref="A4:B4"/>
    <mergeCell ref="A5:B5"/>
    <mergeCell ref="A9:A11"/>
    <mergeCell ref="B9:B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Kelas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erni_dika</cp:lastModifiedBy>
  <cp:lastPrinted>2024-01-28T11:27:33Z</cp:lastPrinted>
  <dcterms:created xsi:type="dcterms:W3CDTF">2022-09-13T02:17:16Z</dcterms:created>
  <dcterms:modified xsi:type="dcterms:W3CDTF">2024-01-28T12:01:46Z</dcterms:modified>
</cp:coreProperties>
</file>