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KD Erni\GASAL  2023-2024\Bidang A\PKDM\Reg A\"/>
    </mc:Choice>
  </mc:AlternateContent>
  <xr:revisionPtr revIDLastSave="0" documentId="13_ncr:1_{FEDFBB1C-83CA-464E-9121-8EC65E690212}" xr6:coauthVersionLast="47" xr6:coauthVersionMax="47" xr10:uidLastSave="{00000000-0000-0000-0000-000000000000}"/>
  <bookViews>
    <workbookView xWindow="-120" yWindow="-120" windowWidth="20730" windowHeight="11040" xr2:uid="{E16F8D38-31CD-EB40-AF05-20B0B25DD484}"/>
  </bookViews>
  <sheets>
    <sheet name="Kelas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1" l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15" i="1"/>
  <c r="E16" i="1"/>
  <c r="E14" i="1"/>
  <c r="E13" i="1"/>
  <c r="I69" i="1"/>
  <c r="I68" i="1"/>
  <c r="I67" i="1"/>
  <c r="I66" i="1"/>
  <c r="I65" i="1"/>
  <c r="I64" i="1"/>
  <c r="I63" i="1"/>
  <c r="I62" i="1"/>
  <c r="I61" i="1"/>
  <c r="I60" i="1"/>
  <c r="O60" i="1"/>
  <c r="O61" i="1"/>
  <c r="O62" i="1"/>
  <c r="O63" i="1"/>
  <c r="O64" i="1"/>
  <c r="O65" i="1"/>
  <c r="O66" i="1"/>
  <c r="O67" i="1"/>
  <c r="O68" i="1"/>
  <c r="O69" i="1"/>
  <c r="K61" i="1"/>
  <c r="K62" i="1"/>
  <c r="K63" i="1"/>
  <c r="K64" i="1"/>
  <c r="K65" i="1"/>
  <c r="K66" i="1"/>
  <c r="K67" i="1"/>
  <c r="K68" i="1"/>
  <c r="K69" i="1"/>
  <c r="K60" i="1"/>
  <c r="G69" i="1"/>
  <c r="K55" i="1"/>
  <c r="K56" i="1"/>
  <c r="K57" i="1"/>
  <c r="K58" i="1"/>
  <c r="K59" i="1"/>
  <c r="K49" i="1"/>
  <c r="K50" i="1"/>
  <c r="K51" i="1"/>
  <c r="K52" i="1"/>
  <c r="K53" i="1"/>
  <c r="K54" i="1"/>
  <c r="K45" i="1"/>
  <c r="K46" i="1"/>
  <c r="K47" i="1"/>
  <c r="K48" i="1"/>
  <c r="K37" i="1"/>
  <c r="K38" i="1"/>
  <c r="K39" i="1"/>
  <c r="K40" i="1"/>
  <c r="K41" i="1"/>
  <c r="K42" i="1"/>
  <c r="K43" i="1"/>
  <c r="K44" i="1"/>
  <c r="K28" i="1"/>
  <c r="K29" i="1"/>
  <c r="K30" i="1"/>
  <c r="K31" i="1"/>
  <c r="K32" i="1"/>
  <c r="K33" i="1"/>
  <c r="K34" i="1"/>
  <c r="K35" i="1"/>
  <c r="K36" i="1"/>
  <c r="K25" i="1"/>
  <c r="K26" i="1"/>
  <c r="K27" i="1"/>
  <c r="K20" i="1"/>
  <c r="K21" i="1"/>
  <c r="K22" i="1"/>
  <c r="K23" i="1"/>
  <c r="K24" i="1"/>
  <c r="K15" i="1"/>
  <c r="K16" i="1"/>
  <c r="K17" i="1"/>
  <c r="K18" i="1"/>
  <c r="K19" i="1"/>
  <c r="K14" i="1"/>
  <c r="K13" i="1"/>
  <c r="G14" i="1"/>
  <c r="G13" i="1"/>
  <c r="Q13" i="1"/>
  <c r="O59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I59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14" i="1"/>
  <c r="L60" i="1" l="1"/>
  <c r="M60" i="1" s="1"/>
  <c r="R60" i="1" s="1"/>
  <c r="L69" i="1"/>
  <c r="M69" i="1" s="1"/>
  <c r="R69" i="1" s="1"/>
  <c r="L66" i="1"/>
  <c r="M66" i="1" s="1"/>
  <c r="R66" i="1" s="1"/>
  <c r="L61" i="1"/>
  <c r="M61" i="1" s="1"/>
  <c r="R61" i="1" s="1"/>
  <c r="L64" i="1"/>
  <c r="M64" i="1" s="1"/>
  <c r="R64" i="1" s="1"/>
  <c r="L63" i="1"/>
  <c r="M63" i="1" s="1"/>
  <c r="R63" i="1" s="1"/>
  <c r="L62" i="1"/>
  <c r="M62" i="1" s="1"/>
  <c r="R62" i="1" s="1"/>
  <c r="L68" i="1"/>
  <c r="M68" i="1" s="1"/>
  <c r="R68" i="1" s="1"/>
  <c r="L65" i="1"/>
  <c r="M65" i="1" s="1"/>
  <c r="R65" i="1" s="1"/>
  <c r="L67" i="1"/>
  <c r="M67" i="1" s="1"/>
  <c r="R67" i="1" s="1"/>
  <c r="L17" i="1"/>
  <c r="M17" i="1" s="1"/>
  <c r="R17" i="1" s="1"/>
  <c r="L18" i="1"/>
  <c r="M18" i="1" s="1"/>
  <c r="R18" i="1" s="1"/>
  <c r="L19" i="1"/>
  <c r="M19" i="1" s="1"/>
  <c r="R19" i="1" s="1"/>
  <c r="L20" i="1"/>
  <c r="M20" i="1" s="1"/>
  <c r="R20" i="1" s="1"/>
  <c r="L21" i="1"/>
  <c r="M21" i="1" s="1"/>
  <c r="R21" i="1" s="1"/>
  <c r="L22" i="1"/>
  <c r="M22" i="1" s="1"/>
  <c r="R22" i="1" s="1"/>
  <c r="L23" i="1"/>
  <c r="M23" i="1" s="1"/>
  <c r="R23" i="1" s="1"/>
  <c r="L24" i="1"/>
  <c r="M24" i="1" s="1"/>
  <c r="R24" i="1" s="1"/>
  <c r="L25" i="1"/>
  <c r="M25" i="1" s="1"/>
  <c r="R25" i="1" s="1"/>
  <c r="L26" i="1"/>
  <c r="M26" i="1" s="1"/>
  <c r="R26" i="1" s="1"/>
  <c r="L27" i="1"/>
  <c r="M27" i="1" s="1"/>
  <c r="R27" i="1" s="1"/>
  <c r="L28" i="1"/>
  <c r="M28" i="1" s="1"/>
  <c r="R28" i="1" s="1"/>
  <c r="L29" i="1"/>
  <c r="M29" i="1" s="1"/>
  <c r="R29" i="1" s="1"/>
  <c r="L30" i="1"/>
  <c r="M30" i="1" s="1"/>
  <c r="R30" i="1" s="1"/>
  <c r="L31" i="1"/>
  <c r="M31" i="1" s="1"/>
  <c r="R31" i="1" s="1"/>
  <c r="L32" i="1"/>
  <c r="M32" i="1" s="1"/>
  <c r="R32" i="1" s="1"/>
  <c r="L33" i="1"/>
  <c r="M33" i="1" s="1"/>
  <c r="R33" i="1" s="1"/>
  <c r="L34" i="1"/>
  <c r="M34" i="1" s="1"/>
  <c r="R34" i="1" s="1"/>
  <c r="L35" i="1"/>
  <c r="M35" i="1" s="1"/>
  <c r="R35" i="1" s="1"/>
  <c r="L36" i="1"/>
  <c r="M36" i="1" s="1"/>
  <c r="R36" i="1" s="1"/>
  <c r="L37" i="1"/>
  <c r="M37" i="1" s="1"/>
  <c r="R37" i="1" s="1"/>
  <c r="L38" i="1"/>
  <c r="M38" i="1" s="1"/>
  <c r="R38" i="1" s="1"/>
  <c r="L39" i="1"/>
  <c r="M39" i="1" s="1"/>
  <c r="R39" i="1" s="1"/>
  <c r="L40" i="1"/>
  <c r="M40" i="1" s="1"/>
  <c r="R40" i="1" s="1"/>
  <c r="L41" i="1"/>
  <c r="M41" i="1" s="1"/>
  <c r="R41" i="1" s="1"/>
  <c r="L42" i="1"/>
  <c r="M42" i="1" s="1"/>
  <c r="R42" i="1" s="1"/>
  <c r="L43" i="1"/>
  <c r="M43" i="1" s="1"/>
  <c r="R43" i="1" s="1"/>
  <c r="L44" i="1"/>
  <c r="M44" i="1" s="1"/>
  <c r="R44" i="1" s="1"/>
  <c r="L45" i="1"/>
  <c r="M45" i="1" s="1"/>
  <c r="R45" i="1" s="1"/>
  <c r="L46" i="1"/>
  <c r="M46" i="1" s="1"/>
  <c r="R46" i="1" s="1"/>
  <c r="L47" i="1"/>
  <c r="M47" i="1" s="1"/>
  <c r="R47" i="1" s="1"/>
  <c r="L48" i="1"/>
  <c r="M48" i="1" s="1"/>
  <c r="R48" i="1" s="1"/>
  <c r="L49" i="1"/>
  <c r="M49" i="1" s="1"/>
  <c r="R49" i="1" s="1"/>
  <c r="L50" i="1"/>
  <c r="M50" i="1" s="1"/>
  <c r="R50" i="1" s="1"/>
  <c r="L51" i="1"/>
  <c r="M51" i="1" s="1"/>
  <c r="R51" i="1" s="1"/>
  <c r="L52" i="1"/>
  <c r="M52" i="1" s="1"/>
  <c r="R52" i="1" s="1"/>
  <c r="L53" i="1"/>
  <c r="M53" i="1" s="1"/>
  <c r="R53" i="1" s="1"/>
  <c r="L54" i="1"/>
  <c r="M54" i="1" s="1"/>
  <c r="R54" i="1" s="1"/>
  <c r="L55" i="1"/>
  <c r="M55" i="1" s="1"/>
  <c r="R55" i="1" s="1"/>
  <c r="L56" i="1"/>
  <c r="M56" i="1" s="1"/>
  <c r="R56" i="1" s="1"/>
  <c r="L57" i="1"/>
  <c r="M57" i="1" s="1"/>
  <c r="R57" i="1" s="1"/>
  <c r="L58" i="1"/>
  <c r="M58" i="1" s="1"/>
  <c r="R58" i="1" s="1"/>
  <c r="L59" i="1"/>
  <c r="M59" i="1" s="1"/>
  <c r="R59" i="1" s="1"/>
  <c r="L16" i="1"/>
  <c r="M16" i="1" s="1"/>
  <c r="R16" i="1" s="1"/>
  <c r="L15" i="1"/>
  <c r="M15" i="1" s="1"/>
  <c r="R15" i="1" s="1"/>
  <c r="L14" i="1"/>
  <c r="M14" i="1" s="1"/>
  <c r="R14" i="1" s="1"/>
  <c r="I13" i="1"/>
  <c r="L13" i="1" l="1"/>
  <c r="M13" i="1" s="1"/>
  <c r="R13" i="1" s="1"/>
</calcChain>
</file>

<file path=xl/sharedStrings.xml><?xml version="1.0" encoding="utf-8"?>
<sst xmlns="http://schemas.openxmlformats.org/spreadsheetml/2006/main" count="83" uniqueCount="83">
  <si>
    <t>Kognitif</t>
  </si>
  <si>
    <t>Teori</t>
  </si>
  <si>
    <t>Kuis 1</t>
  </si>
  <si>
    <t>UTS</t>
  </si>
  <si>
    <t>Kuis 2</t>
  </si>
  <si>
    <t>UAS</t>
  </si>
  <si>
    <t>Penugasan</t>
  </si>
  <si>
    <t>No</t>
  </si>
  <si>
    <t>NPM</t>
  </si>
  <si>
    <t>Nama Mahasiswa</t>
  </si>
  <si>
    <t xml:space="preserve">Tugas </t>
  </si>
  <si>
    <t>Nilai</t>
  </si>
  <si>
    <t>Nama Mata Kuliah</t>
  </si>
  <si>
    <t>Jumlah SKS</t>
  </si>
  <si>
    <t>Nama Koordinator</t>
  </si>
  <si>
    <t>Nama Tim Pengajar</t>
  </si>
  <si>
    <t>:  PKDM</t>
  </si>
  <si>
    <t>: Ns ErniRita S.Kep.,M.Epid</t>
  </si>
  <si>
    <t>: 4 SKS</t>
  </si>
  <si>
    <t>1 Ns. Slametiningsih, M.Kep, Sp, Kep J</t>
  </si>
  <si>
    <t>3.Eni Widiastuti, SKp., MKep</t>
  </si>
  <si>
    <t>2.Ns. Idriani, M.Kep., Sp.Mat.</t>
  </si>
  <si>
    <t>4.Drs. Dedi Muhdiana, M. Kes</t>
  </si>
  <si>
    <t>OSCE</t>
  </si>
  <si>
    <t xml:space="preserve">Total </t>
  </si>
  <si>
    <t>CHIQAL DI AGUNG</t>
  </si>
  <si>
    <t>ISSNIAR RESTY IFANSYAH</t>
  </si>
  <si>
    <t>MUHAMMAD REYHAN AL-HAFIDZ</t>
  </si>
  <si>
    <t>RIKA FITRIA MAYANG SARI</t>
  </si>
  <si>
    <t>TUSLIKHA</t>
  </si>
  <si>
    <t>ROSITA KUSUMA WARDANI</t>
  </si>
  <si>
    <t>HENI ALIYAH BINTANG SAPUTRI</t>
  </si>
  <si>
    <t>AULIA ANGGRAINI WENNA</t>
  </si>
  <si>
    <t>PUTRI RAMADHAN</t>
  </si>
  <si>
    <t>SYAMIL QADRI ALGAFI</t>
  </si>
  <si>
    <t>ROSNI HELMALIA PUTRI</t>
  </si>
  <si>
    <t>ADELIA MARINA</t>
  </si>
  <si>
    <t>DWILYANA DARMANSYAH</t>
  </si>
  <si>
    <t>MAESYA FITRIANI</t>
  </si>
  <si>
    <t>HARYANY TRI LARASHATI</t>
  </si>
  <si>
    <t>KHUSNUL KHOLINE</t>
  </si>
  <si>
    <t>BOKIALA WASAHUA</t>
  </si>
  <si>
    <t>NUR AMELIA MASWAIN</t>
  </si>
  <si>
    <t>DIAN NOVITA SARI</t>
  </si>
  <si>
    <t>NADILLA RAHMADANI</t>
  </si>
  <si>
    <t>M. FARHAN KEMAL AFIFI</t>
  </si>
  <si>
    <t>ASTI SRI RAHAYU</t>
  </si>
  <si>
    <t>ANNISA MEGA APRILIA</t>
  </si>
  <si>
    <t>ALIYA FAJRINA</t>
  </si>
  <si>
    <t>AL-HIRA RABBANI ATTAQI</t>
  </si>
  <si>
    <t>HURMAH HABIBAH</t>
  </si>
  <si>
    <t>FATURRAHMAN VIE ALFARIZI</t>
  </si>
  <si>
    <t>ALFIAN FADHLURROHMAN</t>
  </si>
  <si>
    <t>ALFIANT IKHSAMUDIN</t>
  </si>
  <si>
    <t>MURNI SANTIKA</t>
  </si>
  <si>
    <t>MUTIA PUTRI RAMADINI</t>
  </si>
  <si>
    <t>MUHAMMAD DWI FAHREZA</t>
  </si>
  <si>
    <t>IRVITHA ADLA NINDITA</t>
  </si>
  <si>
    <t>IGNAULIA ALMA EFENDI</t>
  </si>
  <si>
    <t>BAIQ NISA ANGGRAENI</t>
  </si>
  <si>
    <t>NAILAH AFIFAH HARUN PUTRI</t>
  </si>
  <si>
    <t>MUHAMMAD FATHI ROBBANI</t>
  </si>
  <si>
    <t>DITA CAHYA FEBRIYATNA</t>
  </si>
  <si>
    <t>MAULIDIA NANDA UTAMA</t>
  </si>
  <si>
    <t>AMRINA ROSADAH</t>
  </si>
  <si>
    <t>HAURA SHAFIKHA AZAHRA</t>
  </si>
  <si>
    <t>EVIDA NURMAYLA</t>
  </si>
  <si>
    <t>AZZAHRA VIETNAMY</t>
  </si>
  <si>
    <t>CINDI NOVIRA INDRIANI</t>
  </si>
  <si>
    <t>IVANA NABILA ALI</t>
  </si>
  <si>
    <t>ANNISA LUTHFIAH QURROTA AYUN</t>
  </si>
  <si>
    <t>JIHAN NUR AZIZAH</t>
  </si>
  <si>
    <t>AULIA RAMADHANI</t>
  </si>
  <si>
    <t>DIAH FERA LUKITASARI</t>
  </si>
  <si>
    <t>RACHMA NUR'AINI</t>
  </si>
  <si>
    <t>SELFI NUR HIDAYAH</t>
  </si>
  <si>
    <t>NINIS GUSTIANINGSIH</t>
  </si>
  <si>
    <t>NAYLA SAHAQ</t>
  </si>
  <si>
    <t>NANDA NOOR HALIZA</t>
  </si>
  <si>
    <t>SHABRINA CHAIRUNNISA</t>
  </si>
  <si>
    <t>RIZKY NURFADILLA</t>
  </si>
  <si>
    <t>SALWA MAULANI RIDWAN</t>
  </si>
  <si>
    <t>REKAPITULASI NILAI MATA KULIAH PKDM Kelas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</si>
</sst>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2"/>
      <color rgb="FFFF0000"/>
      <name val="Calibri (Body)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9" fontId="0" fillId="0" borderId="1" xfId="0" applyNumberFormat="1" applyBorder="1" applyAlignment="1">
      <alignment horizontal="center" vertical="top"/>
    </xf>
    <xf numFmtId="9" fontId="0" fillId="5" borderId="1" xfId="0" applyNumberFormat="1" applyFill="1" applyBorder="1" applyAlignment="1">
      <alignment horizontal="center" vertical="top"/>
    </xf>
    <xf numFmtId="9" fontId="0" fillId="2" borderId="1" xfId="0" applyNumberForma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9" fontId="1" fillId="0" borderId="1" xfId="0" applyNumberFormat="1" applyFont="1" applyBorder="1" applyAlignment="1">
      <alignment horizontal="center" vertical="top" wrapText="1"/>
    </xf>
    <xf numFmtId="9" fontId="1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vertical="center"/>
    </xf>
    <xf numFmtId="0" fontId="2" fillId="0" borderId="5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9" borderId="4" xfId="0" applyFont="1" applyFill="1" applyBorder="1" applyAlignment="1">
      <alignment wrapText="1"/>
    </xf>
    <xf numFmtId="0" fontId="0" fillId="9" borderId="1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10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0" xfId="0" applyFill="1"/>
    <xf numFmtId="0" fontId="0" fillId="10" borderId="1" xfId="0" applyFill="1" applyBorder="1"/>
    <xf numFmtId="0" fontId="0" fillId="10" borderId="1" xfId="0" applyFill="1" applyBorder="1" applyAlignment="1">
      <alignment vertical="top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9" fontId="0" fillId="0" borderId="6" xfId="0" applyNumberFormat="1" applyBorder="1" applyAlignment="1">
      <alignment vertical="top"/>
    </xf>
    <xf numFmtId="0" fontId="0" fillId="8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3352F-81A9-124C-810C-69383BEE9279}">
  <dimension ref="A1:R71"/>
  <sheetViews>
    <sheetView tabSelected="1" topLeftCell="A32" zoomScale="101" zoomScaleNormal="101" workbookViewId="0">
      <selection activeCell="P17" sqref="P17"/>
    </sheetView>
  </sheetViews>
  <sheetFormatPr defaultColWidth="11" defaultRowHeight="15.75"/>
  <cols>
    <col min="1" max="1" width="3.875" customWidth="1"/>
    <col min="2" max="2" width="7.625" customWidth="1"/>
    <col min="3" max="3" width="24.375" customWidth="1"/>
    <col min="4" max="4" width="4.5" style="4" customWidth="1"/>
    <col min="5" max="5" width="6.25" style="1" customWidth="1"/>
    <col min="6" max="9" width="8.125" customWidth="1"/>
    <col min="10" max="11" width="8.125" style="1" customWidth="1"/>
    <col min="12" max="14" width="8.125" customWidth="1"/>
    <col min="15" max="15" width="10.125" customWidth="1"/>
    <col min="16" max="16" width="8.125" style="36" customWidth="1"/>
    <col min="17" max="17" width="10.875" customWidth="1"/>
    <col min="18" max="30" width="8.125" customWidth="1"/>
  </cols>
  <sheetData>
    <row r="1" spans="1:18">
      <c r="A1" t="s">
        <v>82</v>
      </c>
    </row>
    <row r="3" spans="1:18">
      <c r="A3" s="3" t="s">
        <v>12</v>
      </c>
      <c r="B3" s="3"/>
      <c r="C3" t="s">
        <v>16</v>
      </c>
    </row>
    <row r="4" spans="1:18">
      <c r="A4" s="41" t="s">
        <v>13</v>
      </c>
      <c r="B4" s="41"/>
      <c r="C4" t="s">
        <v>18</v>
      </c>
    </row>
    <row r="5" spans="1:18">
      <c r="A5" s="41" t="s">
        <v>14</v>
      </c>
      <c r="B5" s="41"/>
      <c r="C5" t="s">
        <v>17</v>
      </c>
    </row>
    <row r="6" spans="1:18">
      <c r="A6" s="41" t="s">
        <v>15</v>
      </c>
      <c r="B6" s="41"/>
      <c r="C6" s="3" t="s">
        <v>19</v>
      </c>
    </row>
    <row r="7" spans="1:18">
      <c r="A7" s="3"/>
      <c r="B7" s="3"/>
      <c r="C7" s="3" t="s">
        <v>21</v>
      </c>
    </row>
    <row r="8" spans="1:18">
      <c r="A8" s="3"/>
      <c r="B8" s="3"/>
      <c r="C8" s="3" t="s">
        <v>20</v>
      </c>
    </row>
    <row r="9" spans="1:18" ht="16.5" thickBot="1">
      <c r="A9" s="3"/>
      <c r="B9" s="3"/>
      <c r="C9" s="3" t="s">
        <v>22</v>
      </c>
    </row>
    <row r="10" spans="1:18" s="4" customFormat="1">
      <c r="A10" s="40" t="s">
        <v>7</v>
      </c>
      <c r="B10" s="40" t="s">
        <v>8</v>
      </c>
      <c r="C10" s="40" t="s">
        <v>9</v>
      </c>
      <c r="D10" s="43" t="s">
        <v>1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5"/>
      <c r="Q10" s="46"/>
      <c r="R10" s="47"/>
    </row>
    <row r="11" spans="1:18" ht="16.5" thickBot="1">
      <c r="A11" s="40"/>
      <c r="B11" s="40"/>
      <c r="C11" s="40"/>
      <c r="D11" s="42" t="s">
        <v>0</v>
      </c>
      <c r="E11" s="42"/>
      <c r="F11" s="42"/>
      <c r="G11" s="42"/>
      <c r="H11" s="42"/>
      <c r="I11" s="42"/>
      <c r="J11" s="42"/>
      <c r="K11" s="42"/>
      <c r="L11" s="42"/>
      <c r="M11" s="42"/>
      <c r="N11" s="44" t="s">
        <v>6</v>
      </c>
      <c r="O11" s="44"/>
      <c r="P11" s="37" t="s">
        <v>23</v>
      </c>
      <c r="Q11" s="15"/>
      <c r="R11" s="48" t="s">
        <v>24</v>
      </c>
    </row>
    <row r="12" spans="1:18" s="2" customFormat="1" ht="32.1" customHeight="1" thickBot="1">
      <c r="A12" s="40"/>
      <c r="B12" s="40"/>
      <c r="C12" s="40"/>
      <c r="D12" s="10" t="s">
        <v>2</v>
      </c>
      <c r="E12" s="7">
        <v>0.3</v>
      </c>
      <c r="F12" s="6" t="s">
        <v>3</v>
      </c>
      <c r="G12" s="7">
        <v>0.2</v>
      </c>
      <c r="H12" s="6" t="s">
        <v>4</v>
      </c>
      <c r="I12" s="7">
        <v>0.2</v>
      </c>
      <c r="J12" s="6" t="s">
        <v>5</v>
      </c>
      <c r="K12" s="7">
        <v>0.3</v>
      </c>
      <c r="L12" s="8">
        <v>1</v>
      </c>
      <c r="M12" s="9">
        <v>0.7</v>
      </c>
      <c r="N12" s="6" t="s">
        <v>10</v>
      </c>
      <c r="O12" s="16">
        <v>0.1</v>
      </c>
      <c r="P12" s="38" t="s">
        <v>11</v>
      </c>
      <c r="Q12" s="17">
        <v>0.2</v>
      </c>
      <c r="R12" s="49">
        <v>1</v>
      </c>
    </row>
    <row r="13" spans="1:18" s="1" customFormat="1" ht="16.5" thickBot="1">
      <c r="A13" s="10">
        <v>1</v>
      </c>
      <c r="B13" s="18">
        <v>23090200001</v>
      </c>
      <c r="C13" s="18" t="s">
        <v>25</v>
      </c>
      <c r="D13" s="10"/>
      <c r="E13" s="12">
        <f>D13*30%</f>
        <v>0</v>
      </c>
      <c r="F13" s="19"/>
      <c r="G13" s="12">
        <f>F13*30%</f>
        <v>0</v>
      </c>
      <c r="H13" s="12">
        <v>0</v>
      </c>
      <c r="I13" s="12">
        <f>H13*I12</f>
        <v>0</v>
      </c>
      <c r="J13" s="12">
        <v>0</v>
      </c>
      <c r="K13" s="12">
        <f>J13*30%</f>
        <v>0</v>
      </c>
      <c r="L13" s="13">
        <f>K13+I13+G13+E13</f>
        <v>0</v>
      </c>
      <c r="M13" s="14">
        <f>L13*70%</f>
        <v>0</v>
      </c>
      <c r="N13" s="1">
        <v>90</v>
      </c>
      <c r="O13" s="12">
        <v>0</v>
      </c>
      <c r="P13" s="39">
        <v>0</v>
      </c>
      <c r="Q13" s="1">
        <f>P13*20%</f>
        <v>0</v>
      </c>
      <c r="R13" s="50">
        <f>O13+Q13+M13</f>
        <v>0</v>
      </c>
    </row>
    <row r="14" spans="1:18" ht="16.5" thickBot="1">
      <c r="A14" s="11">
        <v>2</v>
      </c>
      <c r="B14" s="18">
        <v>23090200002</v>
      </c>
      <c r="C14" s="18" t="s">
        <v>26</v>
      </c>
      <c r="D14" s="10">
        <v>50</v>
      </c>
      <c r="E14" s="12">
        <f>D14*30%</f>
        <v>15</v>
      </c>
      <c r="F14" s="18">
        <v>46</v>
      </c>
      <c r="G14" s="12">
        <f>F14*30%</f>
        <v>13.799999999999999</v>
      </c>
      <c r="H14" s="12">
        <v>75</v>
      </c>
      <c r="I14" s="12">
        <f>H14*20%</f>
        <v>15</v>
      </c>
      <c r="J14" s="10">
        <v>42</v>
      </c>
      <c r="K14" s="12">
        <f>J14*30%</f>
        <v>12.6</v>
      </c>
      <c r="L14" s="13">
        <f t="shared" ref="L14:L69" si="0">K14+I14+G14+E14</f>
        <v>56.4</v>
      </c>
      <c r="M14" s="14">
        <f t="shared" ref="M14:M69" si="1">L14*70%</f>
        <v>39.479999999999997</v>
      </c>
      <c r="N14" s="1">
        <v>90</v>
      </c>
      <c r="O14" s="12">
        <f t="shared" ref="O14:O69" si="2">N14*10%</f>
        <v>9</v>
      </c>
      <c r="P14" s="39">
        <v>75</v>
      </c>
      <c r="Q14" s="12">
        <f>P14*20%</f>
        <v>15</v>
      </c>
      <c r="R14" s="12">
        <f t="shared" ref="R14:R58" si="3">O14+Q14+M14</f>
        <v>63.48</v>
      </c>
    </row>
    <row r="15" spans="1:18" ht="16.5" thickBot="1">
      <c r="A15" s="11">
        <v>3</v>
      </c>
      <c r="B15" s="18">
        <v>23090200003</v>
      </c>
      <c r="C15" s="18" t="s">
        <v>27</v>
      </c>
      <c r="D15" s="10">
        <v>60</v>
      </c>
      <c r="E15" s="12">
        <f t="shared" ref="E15:E69" si="4">D15*30%</f>
        <v>18</v>
      </c>
      <c r="F15" s="18">
        <v>44</v>
      </c>
      <c r="G15" s="12">
        <f t="shared" ref="G15:G68" si="5">F15*30%</f>
        <v>13.2</v>
      </c>
      <c r="H15" s="12">
        <v>75</v>
      </c>
      <c r="I15" s="12">
        <f t="shared" ref="I15:I69" si="6">H15*20%</f>
        <v>15</v>
      </c>
      <c r="J15" s="10">
        <v>50</v>
      </c>
      <c r="K15" s="12">
        <f t="shared" ref="K15:K69" si="7">J15*30%</f>
        <v>15</v>
      </c>
      <c r="L15" s="13">
        <f t="shared" si="0"/>
        <v>61.2</v>
      </c>
      <c r="M15" s="14">
        <f t="shared" si="1"/>
        <v>42.839999999999996</v>
      </c>
      <c r="N15" s="1">
        <v>90</v>
      </c>
      <c r="O15" s="12">
        <f t="shared" si="2"/>
        <v>9</v>
      </c>
      <c r="P15" s="39">
        <v>75</v>
      </c>
      <c r="Q15" s="12">
        <f t="shared" ref="Q15:Q69" si="8">P15*20%</f>
        <v>15</v>
      </c>
      <c r="R15" s="12">
        <f t="shared" si="3"/>
        <v>66.84</v>
      </c>
    </row>
    <row r="16" spans="1:18" ht="16.5" thickBot="1">
      <c r="A16" s="11">
        <v>4</v>
      </c>
      <c r="B16" s="18">
        <v>23090200004</v>
      </c>
      <c r="C16" s="18" t="s">
        <v>28</v>
      </c>
      <c r="D16" s="10">
        <v>50</v>
      </c>
      <c r="E16" s="12">
        <f t="shared" si="4"/>
        <v>15</v>
      </c>
      <c r="F16" s="18">
        <v>54</v>
      </c>
      <c r="G16" s="12">
        <f t="shared" si="5"/>
        <v>16.2</v>
      </c>
      <c r="H16" s="12">
        <v>75</v>
      </c>
      <c r="I16" s="12">
        <f t="shared" si="6"/>
        <v>15</v>
      </c>
      <c r="J16" s="10">
        <v>47</v>
      </c>
      <c r="K16" s="12">
        <f t="shared" si="7"/>
        <v>14.1</v>
      </c>
      <c r="L16" s="13">
        <f t="shared" si="0"/>
        <v>60.3</v>
      </c>
      <c r="M16" s="14">
        <f t="shared" si="1"/>
        <v>42.209999999999994</v>
      </c>
      <c r="N16" s="1">
        <v>90</v>
      </c>
      <c r="O16" s="12">
        <f t="shared" si="2"/>
        <v>9</v>
      </c>
      <c r="P16" s="39">
        <v>75</v>
      </c>
      <c r="Q16" s="12">
        <f t="shared" si="8"/>
        <v>15</v>
      </c>
      <c r="R16" s="50">
        <f t="shared" si="3"/>
        <v>66.209999999999994</v>
      </c>
    </row>
    <row r="17" spans="1:18" ht="16.5" thickBot="1">
      <c r="A17" s="11">
        <v>5</v>
      </c>
      <c r="B17" s="18">
        <v>23090200005</v>
      </c>
      <c r="C17" s="18" t="s">
        <v>29</v>
      </c>
      <c r="D17" s="10">
        <v>60</v>
      </c>
      <c r="E17" s="12">
        <f t="shared" si="4"/>
        <v>18</v>
      </c>
      <c r="F17" s="18">
        <v>50</v>
      </c>
      <c r="G17" s="12">
        <f t="shared" si="5"/>
        <v>15</v>
      </c>
      <c r="H17" s="12">
        <v>75</v>
      </c>
      <c r="I17" s="12">
        <f t="shared" si="6"/>
        <v>15</v>
      </c>
      <c r="J17" s="10">
        <v>65</v>
      </c>
      <c r="K17" s="12">
        <f t="shared" si="7"/>
        <v>19.5</v>
      </c>
      <c r="L17" s="13">
        <f t="shared" si="0"/>
        <v>67.5</v>
      </c>
      <c r="M17" s="14">
        <f t="shared" si="1"/>
        <v>47.25</v>
      </c>
      <c r="N17" s="1">
        <v>90</v>
      </c>
      <c r="O17" s="12">
        <f t="shared" si="2"/>
        <v>9</v>
      </c>
      <c r="P17" s="39">
        <v>78</v>
      </c>
      <c r="Q17" s="12">
        <f t="shared" si="8"/>
        <v>15.600000000000001</v>
      </c>
      <c r="R17" s="12">
        <f t="shared" si="3"/>
        <v>71.849999999999994</v>
      </c>
    </row>
    <row r="18" spans="1:18" ht="16.5" thickBot="1">
      <c r="A18" s="11">
        <v>6</v>
      </c>
      <c r="B18" s="18">
        <v>23090200006</v>
      </c>
      <c r="C18" s="18" t="s">
        <v>30</v>
      </c>
      <c r="D18" s="10">
        <v>60</v>
      </c>
      <c r="E18" s="12">
        <f t="shared" si="4"/>
        <v>18</v>
      </c>
      <c r="F18" s="18">
        <v>56</v>
      </c>
      <c r="G18" s="12">
        <f t="shared" si="5"/>
        <v>16.8</v>
      </c>
      <c r="H18" s="12">
        <v>75</v>
      </c>
      <c r="I18" s="12">
        <f t="shared" si="6"/>
        <v>15</v>
      </c>
      <c r="J18" s="10">
        <v>37</v>
      </c>
      <c r="K18" s="12">
        <f t="shared" si="7"/>
        <v>11.1</v>
      </c>
      <c r="L18" s="13">
        <f t="shared" si="0"/>
        <v>60.900000000000006</v>
      </c>
      <c r="M18" s="14">
        <f t="shared" si="1"/>
        <v>42.63</v>
      </c>
      <c r="N18" s="1">
        <v>90</v>
      </c>
      <c r="O18" s="12">
        <f t="shared" si="2"/>
        <v>9</v>
      </c>
      <c r="P18" s="39">
        <v>83</v>
      </c>
      <c r="Q18" s="12">
        <f t="shared" si="8"/>
        <v>16.600000000000001</v>
      </c>
      <c r="R18" s="12">
        <f t="shared" si="3"/>
        <v>68.23</v>
      </c>
    </row>
    <row r="19" spans="1:18" ht="16.5" thickBot="1">
      <c r="A19" s="11">
        <v>7</v>
      </c>
      <c r="B19" s="18">
        <v>23090200008</v>
      </c>
      <c r="C19" s="18" t="s">
        <v>31</v>
      </c>
      <c r="D19" s="10">
        <v>60</v>
      </c>
      <c r="E19" s="12">
        <f t="shared" si="4"/>
        <v>18</v>
      </c>
      <c r="F19" s="18">
        <v>38</v>
      </c>
      <c r="G19" s="12">
        <f t="shared" si="5"/>
        <v>11.4</v>
      </c>
      <c r="H19" s="12">
        <v>75</v>
      </c>
      <c r="I19" s="12">
        <f t="shared" si="6"/>
        <v>15</v>
      </c>
      <c r="J19" s="10">
        <v>42</v>
      </c>
      <c r="K19" s="12">
        <f t="shared" si="7"/>
        <v>12.6</v>
      </c>
      <c r="L19" s="13">
        <f t="shared" si="0"/>
        <v>57</v>
      </c>
      <c r="M19" s="14">
        <f t="shared" si="1"/>
        <v>39.9</v>
      </c>
      <c r="N19" s="1">
        <v>90</v>
      </c>
      <c r="O19" s="12">
        <f t="shared" si="2"/>
        <v>9</v>
      </c>
      <c r="P19" s="39">
        <v>75</v>
      </c>
      <c r="Q19" s="12">
        <f t="shared" si="8"/>
        <v>15</v>
      </c>
      <c r="R19" s="12">
        <f t="shared" si="3"/>
        <v>63.9</v>
      </c>
    </row>
    <row r="20" spans="1:18" ht="16.5" thickBot="1">
      <c r="A20" s="11">
        <v>8</v>
      </c>
      <c r="B20" s="18">
        <v>23090200009</v>
      </c>
      <c r="C20" s="18" t="s">
        <v>32</v>
      </c>
      <c r="D20" s="10">
        <v>60</v>
      </c>
      <c r="E20" s="12">
        <f t="shared" si="4"/>
        <v>18</v>
      </c>
      <c r="F20" s="18">
        <v>54</v>
      </c>
      <c r="G20" s="12">
        <f t="shared" si="5"/>
        <v>16.2</v>
      </c>
      <c r="H20" s="12">
        <v>75</v>
      </c>
      <c r="I20" s="12">
        <f t="shared" si="6"/>
        <v>15</v>
      </c>
      <c r="J20" s="10">
        <v>42</v>
      </c>
      <c r="K20" s="12">
        <f>J20*30%</f>
        <v>12.6</v>
      </c>
      <c r="L20" s="13">
        <f t="shared" si="0"/>
        <v>61.8</v>
      </c>
      <c r="M20" s="14">
        <f t="shared" si="1"/>
        <v>43.26</v>
      </c>
      <c r="N20" s="1">
        <v>90</v>
      </c>
      <c r="O20" s="12">
        <f t="shared" si="2"/>
        <v>9</v>
      </c>
      <c r="P20" s="39">
        <v>81</v>
      </c>
      <c r="Q20" s="12">
        <f t="shared" si="8"/>
        <v>16.2</v>
      </c>
      <c r="R20" s="12">
        <f t="shared" si="3"/>
        <v>68.459999999999994</v>
      </c>
    </row>
    <row r="21" spans="1:18" ht="16.5" thickBot="1">
      <c r="A21" s="11">
        <v>9</v>
      </c>
      <c r="B21" s="18">
        <v>23090200010</v>
      </c>
      <c r="C21" s="18" t="s">
        <v>33</v>
      </c>
      <c r="D21" s="10">
        <v>60</v>
      </c>
      <c r="E21" s="12">
        <f t="shared" si="4"/>
        <v>18</v>
      </c>
      <c r="F21" s="18">
        <v>50</v>
      </c>
      <c r="G21" s="12">
        <f t="shared" si="5"/>
        <v>15</v>
      </c>
      <c r="H21" s="12">
        <v>75</v>
      </c>
      <c r="I21" s="12">
        <f t="shared" si="6"/>
        <v>15</v>
      </c>
      <c r="J21" s="32">
        <v>50</v>
      </c>
      <c r="K21" s="12">
        <f t="shared" si="7"/>
        <v>15</v>
      </c>
      <c r="L21" s="13">
        <f t="shared" si="0"/>
        <v>63</v>
      </c>
      <c r="M21" s="14">
        <f t="shared" si="1"/>
        <v>44.099999999999994</v>
      </c>
      <c r="N21" s="1">
        <v>90</v>
      </c>
      <c r="O21" s="12">
        <f t="shared" si="2"/>
        <v>9</v>
      </c>
      <c r="P21" s="39">
        <v>76</v>
      </c>
      <c r="Q21" s="12">
        <f t="shared" si="8"/>
        <v>15.200000000000001</v>
      </c>
      <c r="R21" s="12">
        <f t="shared" si="3"/>
        <v>68.3</v>
      </c>
    </row>
    <row r="22" spans="1:18" ht="16.5" thickBot="1">
      <c r="A22" s="11">
        <v>10</v>
      </c>
      <c r="B22" s="18">
        <v>23090200011</v>
      </c>
      <c r="C22" s="18" t="s">
        <v>34</v>
      </c>
      <c r="D22" s="10">
        <v>40</v>
      </c>
      <c r="E22" s="12">
        <f t="shared" si="4"/>
        <v>12</v>
      </c>
      <c r="F22" s="18">
        <v>30</v>
      </c>
      <c r="G22" s="12">
        <f t="shared" si="5"/>
        <v>9</v>
      </c>
      <c r="H22" s="12">
        <v>75</v>
      </c>
      <c r="I22" s="12">
        <f t="shared" si="6"/>
        <v>15</v>
      </c>
      <c r="J22" s="10">
        <v>40</v>
      </c>
      <c r="K22" s="12">
        <f t="shared" si="7"/>
        <v>12</v>
      </c>
      <c r="L22" s="13">
        <f t="shared" si="0"/>
        <v>48</v>
      </c>
      <c r="M22" s="14">
        <f t="shared" si="1"/>
        <v>33.599999999999994</v>
      </c>
      <c r="N22" s="1">
        <v>90</v>
      </c>
      <c r="O22" s="12">
        <f t="shared" si="2"/>
        <v>9</v>
      </c>
      <c r="P22" s="39">
        <v>75</v>
      </c>
      <c r="Q22" s="12">
        <f t="shared" si="8"/>
        <v>15</v>
      </c>
      <c r="R22" s="12">
        <f t="shared" si="3"/>
        <v>57.599999999999994</v>
      </c>
    </row>
    <row r="23" spans="1:18" ht="16.5" thickBot="1">
      <c r="A23" s="11">
        <v>11</v>
      </c>
      <c r="B23" s="18">
        <v>23090200012</v>
      </c>
      <c r="C23" s="18" t="s">
        <v>35</v>
      </c>
      <c r="D23" s="10">
        <v>80</v>
      </c>
      <c r="E23" s="12">
        <f t="shared" si="4"/>
        <v>24</v>
      </c>
      <c r="F23" s="18">
        <v>52</v>
      </c>
      <c r="G23" s="12">
        <f t="shared" si="5"/>
        <v>15.6</v>
      </c>
      <c r="H23" s="12">
        <v>75</v>
      </c>
      <c r="I23" s="12">
        <f t="shared" si="6"/>
        <v>15</v>
      </c>
      <c r="J23" s="10">
        <v>50</v>
      </c>
      <c r="K23" s="12">
        <f t="shared" si="7"/>
        <v>15</v>
      </c>
      <c r="L23" s="35">
        <f t="shared" si="0"/>
        <v>69.599999999999994</v>
      </c>
      <c r="M23" s="14">
        <f t="shared" si="1"/>
        <v>48.719999999999992</v>
      </c>
      <c r="N23" s="1">
        <v>90</v>
      </c>
      <c r="O23" s="12">
        <f t="shared" si="2"/>
        <v>9</v>
      </c>
      <c r="P23" s="39">
        <v>75</v>
      </c>
      <c r="Q23" s="12">
        <f t="shared" si="8"/>
        <v>15</v>
      </c>
      <c r="R23" s="50">
        <f t="shared" si="3"/>
        <v>72.72</v>
      </c>
    </row>
    <row r="24" spans="1:18" ht="16.5" thickBot="1">
      <c r="A24" s="11">
        <v>12</v>
      </c>
      <c r="B24" s="18">
        <v>23090200013</v>
      </c>
      <c r="C24" s="18" t="s">
        <v>36</v>
      </c>
      <c r="D24" s="10">
        <v>80</v>
      </c>
      <c r="E24" s="12">
        <f t="shared" si="4"/>
        <v>24</v>
      </c>
      <c r="F24" s="18">
        <v>56</v>
      </c>
      <c r="G24" s="12">
        <f t="shared" si="5"/>
        <v>16.8</v>
      </c>
      <c r="H24" s="12">
        <v>75</v>
      </c>
      <c r="I24" s="12">
        <f t="shared" si="6"/>
        <v>15</v>
      </c>
      <c r="J24" s="10">
        <v>55</v>
      </c>
      <c r="K24" s="12">
        <f t="shared" si="7"/>
        <v>16.5</v>
      </c>
      <c r="L24" s="35">
        <f t="shared" si="0"/>
        <v>72.3</v>
      </c>
      <c r="M24" s="14">
        <f t="shared" si="1"/>
        <v>50.609999999999992</v>
      </c>
      <c r="N24" s="1">
        <v>90</v>
      </c>
      <c r="O24" s="12">
        <f t="shared" si="2"/>
        <v>9</v>
      </c>
      <c r="P24" s="39">
        <v>85</v>
      </c>
      <c r="Q24" s="12">
        <f t="shared" si="8"/>
        <v>17</v>
      </c>
      <c r="R24" s="12">
        <f t="shared" si="3"/>
        <v>76.609999999999985</v>
      </c>
    </row>
    <row r="25" spans="1:18" ht="16.5" thickBot="1">
      <c r="A25" s="11">
        <v>13</v>
      </c>
      <c r="B25" s="18">
        <v>23090200014</v>
      </c>
      <c r="C25" s="18" t="s">
        <v>37</v>
      </c>
      <c r="D25" s="10">
        <v>50</v>
      </c>
      <c r="E25" s="12">
        <f t="shared" si="4"/>
        <v>15</v>
      </c>
      <c r="F25" s="18">
        <v>42</v>
      </c>
      <c r="G25" s="12">
        <f t="shared" si="5"/>
        <v>12.6</v>
      </c>
      <c r="H25" s="12">
        <v>75</v>
      </c>
      <c r="I25" s="12">
        <f t="shared" si="6"/>
        <v>15</v>
      </c>
      <c r="J25" s="10">
        <v>32</v>
      </c>
      <c r="K25" s="12">
        <f>J25*30%</f>
        <v>9.6</v>
      </c>
      <c r="L25" s="13">
        <f t="shared" si="0"/>
        <v>52.2</v>
      </c>
      <c r="M25" s="14">
        <f t="shared" si="1"/>
        <v>36.54</v>
      </c>
      <c r="N25" s="1">
        <v>90</v>
      </c>
      <c r="O25" s="12">
        <f t="shared" si="2"/>
        <v>9</v>
      </c>
      <c r="P25" s="39">
        <v>80</v>
      </c>
      <c r="Q25" s="12">
        <f t="shared" si="8"/>
        <v>16</v>
      </c>
      <c r="R25" s="50">
        <f t="shared" si="3"/>
        <v>61.54</v>
      </c>
    </row>
    <row r="26" spans="1:18" ht="16.5" thickBot="1">
      <c r="A26" s="11">
        <v>14</v>
      </c>
      <c r="B26" s="18">
        <v>23090200015</v>
      </c>
      <c r="C26" s="18" t="s">
        <v>38</v>
      </c>
      <c r="D26" s="10">
        <v>80</v>
      </c>
      <c r="E26" s="12">
        <f t="shared" si="4"/>
        <v>24</v>
      </c>
      <c r="F26" s="18">
        <v>58</v>
      </c>
      <c r="G26" s="12">
        <f t="shared" si="5"/>
        <v>17.399999999999999</v>
      </c>
      <c r="H26" s="12">
        <v>75</v>
      </c>
      <c r="I26" s="12">
        <f t="shared" si="6"/>
        <v>15</v>
      </c>
      <c r="J26" s="10">
        <v>40</v>
      </c>
      <c r="K26" s="12">
        <f t="shared" si="7"/>
        <v>12</v>
      </c>
      <c r="L26" s="13">
        <f t="shared" si="0"/>
        <v>68.400000000000006</v>
      </c>
      <c r="M26" s="14">
        <f t="shared" si="1"/>
        <v>47.88</v>
      </c>
      <c r="N26" s="1">
        <v>90</v>
      </c>
      <c r="O26" s="12">
        <f t="shared" si="2"/>
        <v>9</v>
      </c>
      <c r="P26" s="39">
        <v>75</v>
      </c>
      <c r="Q26" s="12">
        <f t="shared" si="8"/>
        <v>15</v>
      </c>
      <c r="R26" s="12">
        <f t="shared" si="3"/>
        <v>71.88</v>
      </c>
    </row>
    <row r="27" spans="1:18" ht="16.5" thickBot="1">
      <c r="A27" s="11">
        <v>15</v>
      </c>
      <c r="B27" s="18">
        <v>23090200016</v>
      </c>
      <c r="C27" s="18" t="s">
        <v>39</v>
      </c>
      <c r="D27" s="10">
        <v>70</v>
      </c>
      <c r="E27" s="12">
        <f t="shared" si="4"/>
        <v>21</v>
      </c>
      <c r="F27" s="18">
        <v>48</v>
      </c>
      <c r="G27" s="12">
        <f t="shared" si="5"/>
        <v>14.399999999999999</v>
      </c>
      <c r="H27" s="12">
        <v>75</v>
      </c>
      <c r="I27" s="12">
        <f t="shared" si="6"/>
        <v>15</v>
      </c>
      <c r="J27" s="10">
        <v>32</v>
      </c>
      <c r="K27" s="12">
        <f t="shared" si="7"/>
        <v>9.6</v>
      </c>
      <c r="L27" s="13">
        <f t="shared" si="0"/>
        <v>60</v>
      </c>
      <c r="M27" s="14">
        <f t="shared" si="1"/>
        <v>42</v>
      </c>
      <c r="N27" s="1">
        <v>90</v>
      </c>
      <c r="O27" s="12">
        <f t="shared" si="2"/>
        <v>9</v>
      </c>
      <c r="P27" s="39">
        <v>81</v>
      </c>
      <c r="Q27" s="12">
        <f t="shared" si="8"/>
        <v>16.2</v>
      </c>
      <c r="R27" s="12">
        <f t="shared" si="3"/>
        <v>67.2</v>
      </c>
    </row>
    <row r="28" spans="1:18" ht="16.5" thickBot="1">
      <c r="A28" s="11">
        <v>16</v>
      </c>
      <c r="B28" s="18">
        <v>23090200017</v>
      </c>
      <c r="C28" s="18" t="s">
        <v>40</v>
      </c>
      <c r="D28" s="10">
        <v>60</v>
      </c>
      <c r="E28" s="12">
        <f t="shared" si="4"/>
        <v>18</v>
      </c>
      <c r="F28" s="18">
        <v>50</v>
      </c>
      <c r="G28" s="12">
        <f t="shared" si="5"/>
        <v>15</v>
      </c>
      <c r="H28" s="12">
        <v>75</v>
      </c>
      <c r="I28" s="12">
        <f t="shared" si="6"/>
        <v>15</v>
      </c>
      <c r="J28" s="10">
        <v>42</v>
      </c>
      <c r="K28" s="12">
        <f>J28*30%</f>
        <v>12.6</v>
      </c>
      <c r="L28" s="13">
        <f t="shared" si="0"/>
        <v>60.6</v>
      </c>
      <c r="M28" s="14">
        <f t="shared" si="1"/>
        <v>42.42</v>
      </c>
      <c r="N28" s="1">
        <v>90</v>
      </c>
      <c r="O28" s="12">
        <f t="shared" si="2"/>
        <v>9</v>
      </c>
      <c r="P28" s="39">
        <v>75</v>
      </c>
      <c r="Q28" s="12">
        <f t="shared" si="8"/>
        <v>15</v>
      </c>
      <c r="R28" s="12">
        <f t="shared" si="3"/>
        <v>66.42</v>
      </c>
    </row>
    <row r="29" spans="1:18" ht="16.5" thickBot="1">
      <c r="A29" s="11">
        <v>17</v>
      </c>
      <c r="B29" s="18">
        <v>23090200018</v>
      </c>
      <c r="C29" s="18" t="s">
        <v>41</v>
      </c>
      <c r="D29" s="10">
        <v>80</v>
      </c>
      <c r="E29" s="12">
        <f t="shared" si="4"/>
        <v>24</v>
      </c>
      <c r="F29" s="18">
        <v>26</v>
      </c>
      <c r="G29" s="12">
        <f t="shared" si="5"/>
        <v>7.8</v>
      </c>
      <c r="H29" s="12">
        <v>75</v>
      </c>
      <c r="I29" s="12">
        <f t="shared" si="6"/>
        <v>15</v>
      </c>
      <c r="J29" s="10">
        <v>42</v>
      </c>
      <c r="K29" s="12">
        <f t="shared" si="7"/>
        <v>12.6</v>
      </c>
      <c r="L29" s="13">
        <f t="shared" si="0"/>
        <v>59.4</v>
      </c>
      <c r="M29" s="14">
        <f t="shared" si="1"/>
        <v>41.58</v>
      </c>
      <c r="N29" s="1">
        <v>90</v>
      </c>
      <c r="O29" s="12">
        <f t="shared" si="2"/>
        <v>9</v>
      </c>
      <c r="P29" s="39">
        <v>75</v>
      </c>
      <c r="Q29" s="12">
        <f t="shared" si="8"/>
        <v>15</v>
      </c>
      <c r="R29" s="50">
        <f>O29+Q29+M29</f>
        <v>65.58</v>
      </c>
    </row>
    <row r="30" spans="1:18" ht="16.5" thickBot="1">
      <c r="A30" s="11">
        <v>18</v>
      </c>
      <c r="B30" s="18">
        <v>23090200019</v>
      </c>
      <c r="C30" s="18" t="s">
        <v>42</v>
      </c>
      <c r="D30" s="10">
        <v>40</v>
      </c>
      <c r="E30" s="12">
        <f t="shared" si="4"/>
        <v>12</v>
      </c>
      <c r="F30" s="18">
        <v>58</v>
      </c>
      <c r="G30" s="12">
        <f t="shared" si="5"/>
        <v>17.399999999999999</v>
      </c>
      <c r="H30" s="12">
        <v>75</v>
      </c>
      <c r="I30" s="12">
        <f t="shared" si="6"/>
        <v>15</v>
      </c>
      <c r="J30" s="10">
        <v>52</v>
      </c>
      <c r="K30" s="12">
        <f t="shared" si="7"/>
        <v>15.6</v>
      </c>
      <c r="L30" s="13">
        <f t="shared" si="0"/>
        <v>60</v>
      </c>
      <c r="M30" s="14">
        <f t="shared" si="1"/>
        <v>42</v>
      </c>
      <c r="N30" s="1">
        <v>90</v>
      </c>
      <c r="O30" s="12">
        <f t="shared" si="2"/>
        <v>9</v>
      </c>
      <c r="P30" s="39">
        <v>83</v>
      </c>
      <c r="Q30" s="12">
        <f t="shared" si="8"/>
        <v>16.600000000000001</v>
      </c>
      <c r="R30" s="50">
        <f t="shared" si="3"/>
        <v>67.599999999999994</v>
      </c>
    </row>
    <row r="31" spans="1:18" ht="16.5" thickBot="1">
      <c r="A31" s="11">
        <v>19</v>
      </c>
      <c r="B31" s="18">
        <v>23090200021</v>
      </c>
      <c r="C31" s="18" t="s">
        <v>43</v>
      </c>
      <c r="D31" s="10">
        <v>30</v>
      </c>
      <c r="E31" s="12">
        <f t="shared" si="4"/>
        <v>9</v>
      </c>
      <c r="F31" s="18">
        <v>46</v>
      </c>
      <c r="G31" s="12">
        <f t="shared" si="5"/>
        <v>13.799999999999999</v>
      </c>
      <c r="H31" s="12">
        <v>75</v>
      </c>
      <c r="I31" s="12">
        <f t="shared" si="6"/>
        <v>15</v>
      </c>
      <c r="J31" s="32">
        <v>55</v>
      </c>
      <c r="K31" s="12">
        <f t="shared" si="7"/>
        <v>16.5</v>
      </c>
      <c r="L31" s="13">
        <f t="shared" si="0"/>
        <v>54.3</v>
      </c>
      <c r="M31" s="14">
        <f t="shared" si="1"/>
        <v>38.01</v>
      </c>
      <c r="N31" s="1">
        <v>90</v>
      </c>
      <c r="O31" s="12">
        <f t="shared" si="2"/>
        <v>9</v>
      </c>
      <c r="P31" s="39">
        <v>83</v>
      </c>
      <c r="Q31" s="12">
        <f t="shared" si="8"/>
        <v>16.600000000000001</v>
      </c>
      <c r="R31" s="12">
        <f t="shared" si="3"/>
        <v>63.61</v>
      </c>
    </row>
    <row r="32" spans="1:18" ht="16.5" thickBot="1">
      <c r="A32" s="11">
        <v>20</v>
      </c>
      <c r="B32" s="18">
        <v>23090200022</v>
      </c>
      <c r="C32" s="18" t="s">
        <v>44</v>
      </c>
      <c r="D32" s="10">
        <v>80</v>
      </c>
      <c r="E32" s="12">
        <f t="shared" si="4"/>
        <v>24</v>
      </c>
      <c r="F32" s="18">
        <v>44</v>
      </c>
      <c r="G32" s="12">
        <f t="shared" si="5"/>
        <v>13.2</v>
      </c>
      <c r="H32" s="12">
        <v>75</v>
      </c>
      <c r="I32" s="12">
        <f t="shared" si="6"/>
        <v>15</v>
      </c>
      <c r="J32" s="10">
        <v>42</v>
      </c>
      <c r="K32" s="12">
        <f t="shared" si="7"/>
        <v>12.6</v>
      </c>
      <c r="L32" s="13">
        <f t="shared" si="0"/>
        <v>64.8</v>
      </c>
      <c r="M32" s="14">
        <f t="shared" si="1"/>
        <v>45.359999999999992</v>
      </c>
      <c r="N32" s="1">
        <v>90</v>
      </c>
      <c r="O32" s="12">
        <f t="shared" si="2"/>
        <v>9</v>
      </c>
      <c r="P32" s="39">
        <v>75</v>
      </c>
      <c r="Q32" s="12">
        <f t="shared" si="8"/>
        <v>15</v>
      </c>
      <c r="R32" s="12">
        <f t="shared" si="3"/>
        <v>69.359999999999985</v>
      </c>
    </row>
    <row r="33" spans="1:18" ht="16.5" thickBot="1">
      <c r="A33" s="11">
        <v>21</v>
      </c>
      <c r="B33" s="18">
        <v>23090200023</v>
      </c>
      <c r="C33" s="18" t="s">
        <v>45</v>
      </c>
      <c r="D33" s="10">
        <v>50</v>
      </c>
      <c r="E33" s="12">
        <f t="shared" si="4"/>
        <v>15</v>
      </c>
      <c r="F33" s="18">
        <v>28</v>
      </c>
      <c r="G33" s="12">
        <f t="shared" si="5"/>
        <v>8.4</v>
      </c>
      <c r="H33" s="12">
        <v>75</v>
      </c>
      <c r="I33" s="12">
        <f t="shared" si="6"/>
        <v>15</v>
      </c>
      <c r="J33" s="10">
        <v>37</v>
      </c>
      <c r="K33" s="12">
        <f t="shared" si="7"/>
        <v>11.1</v>
      </c>
      <c r="L33" s="13">
        <f t="shared" si="0"/>
        <v>49.5</v>
      </c>
      <c r="M33" s="14">
        <f t="shared" si="1"/>
        <v>34.65</v>
      </c>
      <c r="N33" s="1">
        <v>90</v>
      </c>
      <c r="O33" s="12">
        <f t="shared" si="2"/>
        <v>9</v>
      </c>
      <c r="P33" s="39">
        <v>75</v>
      </c>
      <c r="Q33" s="12">
        <f t="shared" si="8"/>
        <v>15</v>
      </c>
      <c r="R33" s="12">
        <f t="shared" si="3"/>
        <v>58.65</v>
      </c>
    </row>
    <row r="34" spans="1:18" ht="16.5" thickBot="1">
      <c r="A34" s="11">
        <v>22</v>
      </c>
      <c r="B34" s="18">
        <v>23090200024</v>
      </c>
      <c r="C34" s="26" t="s">
        <v>46</v>
      </c>
      <c r="D34" s="10"/>
      <c r="E34" s="12">
        <f t="shared" si="4"/>
        <v>0</v>
      </c>
      <c r="F34" s="18">
        <v>40</v>
      </c>
      <c r="G34" s="12">
        <f t="shared" si="5"/>
        <v>12</v>
      </c>
      <c r="H34" s="12">
        <v>75</v>
      </c>
      <c r="I34" s="12">
        <f t="shared" si="6"/>
        <v>15</v>
      </c>
      <c r="J34" s="10">
        <v>0</v>
      </c>
      <c r="K34" s="12">
        <f>J34*30%</f>
        <v>0</v>
      </c>
      <c r="L34" s="13">
        <f t="shared" si="0"/>
        <v>27</v>
      </c>
      <c r="M34" s="14">
        <f t="shared" si="1"/>
        <v>18.899999999999999</v>
      </c>
      <c r="N34" s="1">
        <v>90</v>
      </c>
      <c r="O34" s="12">
        <f t="shared" si="2"/>
        <v>9</v>
      </c>
      <c r="P34" s="39">
        <v>0</v>
      </c>
      <c r="Q34" s="12">
        <f t="shared" si="8"/>
        <v>0</v>
      </c>
      <c r="R34" s="12">
        <f t="shared" si="3"/>
        <v>27.9</v>
      </c>
    </row>
    <row r="35" spans="1:18" ht="16.5" thickBot="1">
      <c r="A35" s="11">
        <v>23</v>
      </c>
      <c r="B35" s="18">
        <v>23090200025</v>
      </c>
      <c r="C35" s="18" t="s">
        <v>47</v>
      </c>
      <c r="D35" s="10">
        <v>80</v>
      </c>
      <c r="E35" s="12">
        <f t="shared" si="4"/>
        <v>24</v>
      </c>
      <c r="F35" s="18">
        <v>50</v>
      </c>
      <c r="G35" s="12">
        <f t="shared" si="5"/>
        <v>15</v>
      </c>
      <c r="H35" s="12">
        <v>75</v>
      </c>
      <c r="I35" s="12">
        <f t="shared" si="6"/>
        <v>15</v>
      </c>
      <c r="J35" s="10">
        <v>50</v>
      </c>
      <c r="K35" s="12">
        <f t="shared" si="7"/>
        <v>15</v>
      </c>
      <c r="L35" s="35">
        <f t="shared" si="0"/>
        <v>69</v>
      </c>
      <c r="M35" s="14">
        <f t="shared" si="1"/>
        <v>48.3</v>
      </c>
      <c r="N35" s="1">
        <v>90</v>
      </c>
      <c r="O35" s="12">
        <f t="shared" si="2"/>
        <v>9</v>
      </c>
      <c r="P35" s="39">
        <v>82</v>
      </c>
      <c r="Q35" s="12">
        <f t="shared" si="8"/>
        <v>16.400000000000002</v>
      </c>
      <c r="R35" s="12">
        <f>O35+Q35+M35</f>
        <v>73.7</v>
      </c>
    </row>
    <row r="36" spans="1:18" ht="16.5" thickBot="1">
      <c r="A36" s="11">
        <v>24</v>
      </c>
      <c r="B36" s="18">
        <v>23090200026</v>
      </c>
      <c r="C36" s="18" t="s">
        <v>48</v>
      </c>
      <c r="D36" s="10">
        <v>70</v>
      </c>
      <c r="E36" s="12">
        <f t="shared" si="4"/>
        <v>21</v>
      </c>
      <c r="F36" s="18">
        <v>54</v>
      </c>
      <c r="G36" s="12">
        <f t="shared" si="5"/>
        <v>16.2</v>
      </c>
      <c r="H36" s="12">
        <v>75</v>
      </c>
      <c r="I36" s="12">
        <f t="shared" si="6"/>
        <v>15</v>
      </c>
      <c r="J36" s="10">
        <v>42</v>
      </c>
      <c r="K36" s="12">
        <f t="shared" si="7"/>
        <v>12.6</v>
      </c>
      <c r="L36" s="13">
        <f t="shared" si="0"/>
        <v>64.8</v>
      </c>
      <c r="M36" s="14">
        <f t="shared" si="1"/>
        <v>45.359999999999992</v>
      </c>
      <c r="N36" s="1">
        <v>90</v>
      </c>
      <c r="O36" s="12">
        <f t="shared" si="2"/>
        <v>9</v>
      </c>
      <c r="P36" s="39">
        <v>75</v>
      </c>
      <c r="Q36" s="12">
        <f t="shared" si="8"/>
        <v>15</v>
      </c>
      <c r="R36" s="12">
        <f t="shared" si="3"/>
        <v>69.359999999999985</v>
      </c>
    </row>
    <row r="37" spans="1:18" ht="16.5" thickBot="1">
      <c r="A37" s="11">
        <v>25</v>
      </c>
      <c r="B37" s="18">
        <v>23090200027</v>
      </c>
      <c r="C37" s="18" t="s">
        <v>49</v>
      </c>
      <c r="D37" s="10">
        <v>40</v>
      </c>
      <c r="E37" s="12">
        <f t="shared" si="4"/>
        <v>12</v>
      </c>
      <c r="F37" s="18">
        <v>28</v>
      </c>
      <c r="G37" s="12">
        <f t="shared" si="5"/>
        <v>8.4</v>
      </c>
      <c r="H37" s="12">
        <v>75</v>
      </c>
      <c r="I37" s="12">
        <f t="shared" si="6"/>
        <v>15</v>
      </c>
      <c r="J37" s="10">
        <v>30</v>
      </c>
      <c r="K37" s="12">
        <f>J37*30%</f>
        <v>9</v>
      </c>
      <c r="L37" s="13">
        <f t="shared" si="0"/>
        <v>44.4</v>
      </c>
      <c r="M37" s="14">
        <f t="shared" si="1"/>
        <v>31.08</v>
      </c>
      <c r="N37" s="1">
        <v>90</v>
      </c>
      <c r="O37" s="12">
        <f t="shared" si="2"/>
        <v>9</v>
      </c>
      <c r="P37" s="39">
        <v>75</v>
      </c>
      <c r="Q37" s="12">
        <f t="shared" si="8"/>
        <v>15</v>
      </c>
      <c r="R37" s="12">
        <f t="shared" si="3"/>
        <v>55.08</v>
      </c>
    </row>
    <row r="38" spans="1:18" ht="16.5" thickBot="1">
      <c r="A38" s="11">
        <v>26</v>
      </c>
      <c r="B38" s="18">
        <v>23090200028</v>
      </c>
      <c r="C38" s="18" t="s">
        <v>50</v>
      </c>
      <c r="D38" s="10">
        <v>60</v>
      </c>
      <c r="E38" s="12">
        <f t="shared" si="4"/>
        <v>18</v>
      </c>
      <c r="F38" s="18">
        <v>66</v>
      </c>
      <c r="G38" s="12">
        <f t="shared" si="5"/>
        <v>19.8</v>
      </c>
      <c r="H38" s="12">
        <v>75</v>
      </c>
      <c r="I38" s="12">
        <f t="shared" si="6"/>
        <v>15</v>
      </c>
      <c r="J38" s="10">
        <v>45</v>
      </c>
      <c r="K38" s="12">
        <f t="shared" si="7"/>
        <v>13.5</v>
      </c>
      <c r="L38" s="13">
        <f t="shared" si="0"/>
        <v>66.3</v>
      </c>
      <c r="M38" s="14">
        <f t="shared" si="1"/>
        <v>46.41</v>
      </c>
      <c r="N38" s="1">
        <v>90</v>
      </c>
      <c r="O38" s="12">
        <f t="shared" si="2"/>
        <v>9</v>
      </c>
      <c r="P38" s="39">
        <v>77</v>
      </c>
      <c r="Q38" s="12">
        <f t="shared" si="8"/>
        <v>15.4</v>
      </c>
      <c r="R38" s="12">
        <f t="shared" si="3"/>
        <v>70.81</v>
      </c>
    </row>
    <row r="39" spans="1:18" ht="16.5" thickBot="1">
      <c r="A39" s="11">
        <v>27</v>
      </c>
      <c r="B39" s="18">
        <v>23090200029</v>
      </c>
      <c r="C39" s="18" t="s">
        <v>51</v>
      </c>
      <c r="D39" s="27">
        <v>50</v>
      </c>
      <c r="E39" s="12">
        <f t="shared" si="4"/>
        <v>15</v>
      </c>
      <c r="F39" s="18">
        <v>60</v>
      </c>
      <c r="G39" s="12">
        <f t="shared" si="5"/>
        <v>18</v>
      </c>
      <c r="H39" s="12">
        <v>75</v>
      </c>
      <c r="I39" s="12">
        <f t="shared" si="6"/>
        <v>15</v>
      </c>
      <c r="J39" s="10">
        <v>47</v>
      </c>
      <c r="K39" s="12">
        <f t="shared" si="7"/>
        <v>14.1</v>
      </c>
      <c r="L39" s="13">
        <f t="shared" si="0"/>
        <v>62.1</v>
      </c>
      <c r="M39" s="14">
        <f t="shared" si="1"/>
        <v>43.47</v>
      </c>
      <c r="N39" s="1">
        <v>90</v>
      </c>
      <c r="O39" s="12">
        <f t="shared" si="2"/>
        <v>9</v>
      </c>
      <c r="P39" s="39">
        <v>75</v>
      </c>
      <c r="Q39" s="12">
        <f t="shared" si="8"/>
        <v>15</v>
      </c>
      <c r="R39" s="12">
        <f t="shared" si="3"/>
        <v>67.47</v>
      </c>
    </row>
    <row r="40" spans="1:18" ht="16.5" thickBot="1">
      <c r="A40" s="11">
        <v>28</v>
      </c>
      <c r="B40" s="18">
        <v>23090200030</v>
      </c>
      <c r="C40" s="18" t="s">
        <v>52</v>
      </c>
      <c r="D40" s="10"/>
      <c r="E40" s="12">
        <f t="shared" si="4"/>
        <v>0</v>
      </c>
      <c r="F40" s="18">
        <v>48</v>
      </c>
      <c r="G40" s="12">
        <f t="shared" si="5"/>
        <v>14.399999999999999</v>
      </c>
      <c r="H40" s="12">
        <v>75</v>
      </c>
      <c r="I40" s="12">
        <f t="shared" si="6"/>
        <v>15</v>
      </c>
      <c r="J40" s="10">
        <v>50</v>
      </c>
      <c r="K40" s="12">
        <f t="shared" si="7"/>
        <v>15</v>
      </c>
      <c r="L40" s="13">
        <f t="shared" si="0"/>
        <v>44.4</v>
      </c>
      <c r="M40" s="14">
        <f t="shared" si="1"/>
        <v>31.08</v>
      </c>
      <c r="N40" s="1">
        <v>90</v>
      </c>
      <c r="O40" s="12">
        <f t="shared" si="2"/>
        <v>9</v>
      </c>
      <c r="P40" s="39">
        <v>76</v>
      </c>
      <c r="Q40" s="12">
        <f t="shared" si="8"/>
        <v>15.200000000000001</v>
      </c>
      <c r="R40" s="50">
        <f t="shared" si="3"/>
        <v>55.28</v>
      </c>
    </row>
    <row r="41" spans="1:18" ht="16.5" thickBot="1">
      <c r="A41" s="11">
        <v>29</v>
      </c>
      <c r="B41" s="18">
        <v>23090200031</v>
      </c>
      <c r="C41" s="18" t="s">
        <v>53</v>
      </c>
      <c r="D41" s="10">
        <v>60</v>
      </c>
      <c r="E41" s="12">
        <f t="shared" si="4"/>
        <v>18</v>
      </c>
      <c r="F41" s="18">
        <v>52</v>
      </c>
      <c r="G41" s="12">
        <f t="shared" si="5"/>
        <v>15.6</v>
      </c>
      <c r="H41" s="12">
        <v>75</v>
      </c>
      <c r="I41" s="12">
        <f t="shared" si="6"/>
        <v>15</v>
      </c>
      <c r="J41" s="10">
        <v>55</v>
      </c>
      <c r="K41" s="12">
        <f t="shared" si="7"/>
        <v>16.5</v>
      </c>
      <c r="L41" s="13">
        <f t="shared" si="0"/>
        <v>65.099999999999994</v>
      </c>
      <c r="M41" s="14">
        <f t="shared" si="1"/>
        <v>45.569999999999993</v>
      </c>
      <c r="N41" s="1">
        <v>90</v>
      </c>
      <c r="O41" s="12">
        <f t="shared" si="2"/>
        <v>9</v>
      </c>
      <c r="P41" s="39">
        <v>75</v>
      </c>
      <c r="Q41" s="12">
        <f t="shared" si="8"/>
        <v>15</v>
      </c>
      <c r="R41" s="12">
        <f>O41+Q41+M41</f>
        <v>69.569999999999993</v>
      </c>
    </row>
    <row r="42" spans="1:18" ht="16.5" thickBot="1">
      <c r="A42" s="11">
        <v>30</v>
      </c>
      <c r="B42" s="18">
        <v>23090200032</v>
      </c>
      <c r="C42" s="18" t="s">
        <v>54</v>
      </c>
      <c r="D42" s="10">
        <v>50</v>
      </c>
      <c r="E42" s="12">
        <f t="shared" si="4"/>
        <v>15</v>
      </c>
      <c r="F42" s="18">
        <v>34</v>
      </c>
      <c r="G42" s="12">
        <f t="shared" si="5"/>
        <v>10.199999999999999</v>
      </c>
      <c r="H42" s="12">
        <v>75</v>
      </c>
      <c r="I42" s="12">
        <f t="shared" si="6"/>
        <v>15</v>
      </c>
      <c r="J42" s="10">
        <v>35</v>
      </c>
      <c r="K42" s="12">
        <f t="shared" si="7"/>
        <v>10.5</v>
      </c>
      <c r="L42" s="13">
        <f t="shared" si="0"/>
        <v>50.7</v>
      </c>
      <c r="M42" s="14">
        <f t="shared" si="1"/>
        <v>35.49</v>
      </c>
      <c r="N42" s="1">
        <v>90</v>
      </c>
      <c r="O42" s="12">
        <f t="shared" si="2"/>
        <v>9</v>
      </c>
      <c r="P42" s="39">
        <v>75</v>
      </c>
      <c r="Q42" s="12">
        <f t="shared" si="8"/>
        <v>15</v>
      </c>
      <c r="R42" s="50">
        <f t="shared" si="3"/>
        <v>59.49</v>
      </c>
    </row>
    <row r="43" spans="1:18" ht="16.5" thickBot="1">
      <c r="A43" s="11">
        <v>31</v>
      </c>
      <c r="B43" s="18">
        <v>23090200033</v>
      </c>
      <c r="C43" s="18" t="s">
        <v>55</v>
      </c>
      <c r="D43" s="10">
        <v>50</v>
      </c>
      <c r="E43" s="12">
        <f t="shared" si="4"/>
        <v>15</v>
      </c>
      <c r="F43" s="18">
        <v>26</v>
      </c>
      <c r="G43" s="12">
        <f t="shared" si="5"/>
        <v>7.8</v>
      </c>
      <c r="H43" s="12">
        <v>75</v>
      </c>
      <c r="I43" s="12">
        <f t="shared" si="6"/>
        <v>15</v>
      </c>
      <c r="J43" s="10">
        <v>35</v>
      </c>
      <c r="K43" s="12">
        <f>J43*30%</f>
        <v>10.5</v>
      </c>
      <c r="L43" s="13">
        <f t="shared" si="0"/>
        <v>48.3</v>
      </c>
      <c r="M43" s="14">
        <f t="shared" si="1"/>
        <v>33.809999999999995</v>
      </c>
      <c r="N43" s="1">
        <v>90</v>
      </c>
      <c r="O43" s="12">
        <f t="shared" si="2"/>
        <v>9</v>
      </c>
      <c r="P43" s="39">
        <v>86</v>
      </c>
      <c r="Q43" s="12">
        <f t="shared" si="8"/>
        <v>17.2</v>
      </c>
      <c r="R43" s="50">
        <f t="shared" si="3"/>
        <v>60.009999999999991</v>
      </c>
    </row>
    <row r="44" spans="1:18" ht="16.5" thickBot="1">
      <c r="A44" s="11">
        <v>32</v>
      </c>
      <c r="B44" s="18">
        <v>23090200034</v>
      </c>
      <c r="C44" s="18" t="s">
        <v>56</v>
      </c>
      <c r="D44" s="10">
        <v>60</v>
      </c>
      <c r="E44" s="12">
        <f t="shared" si="4"/>
        <v>18</v>
      </c>
      <c r="F44" s="18">
        <v>60</v>
      </c>
      <c r="G44" s="12">
        <f t="shared" si="5"/>
        <v>18</v>
      </c>
      <c r="H44" s="12">
        <v>75</v>
      </c>
      <c r="I44" s="12">
        <f t="shared" si="6"/>
        <v>15</v>
      </c>
      <c r="J44" s="10">
        <v>57</v>
      </c>
      <c r="K44" s="12">
        <f t="shared" si="7"/>
        <v>17.099999999999998</v>
      </c>
      <c r="L44" s="13">
        <f t="shared" si="0"/>
        <v>68.099999999999994</v>
      </c>
      <c r="M44" s="14">
        <f t="shared" si="1"/>
        <v>47.669999999999995</v>
      </c>
      <c r="N44" s="1">
        <v>90</v>
      </c>
      <c r="O44" s="12">
        <f t="shared" si="2"/>
        <v>9</v>
      </c>
      <c r="P44" s="39">
        <v>83</v>
      </c>
      <c r="Q44" s="12">
        <f t="shared" si="8"/>
        <v>16.600000000000001</v>
      </c>
      <c r="R44" s="12">
        <f t="shared" si="3"/>
        <v>73.27</v>
      </c>
    </row>
    <row r="45" spans="1:18" ht="16.5" thickBot="1">
      <c r="A45" s="11">
        <v>33</v>
      </c>
      <c r="B45" s="18">
        <v>23090200035</v>
      </c>
      <c r="C45" s="18" t="s">
        <v>57</v>
      </c>
      <c r="D45" s="10">
        <v>50</v>
      </c>
      <c r="E45" s="12">
        <f t="shared" si="4"/>
        <v>15</v>
      </c>
      <c r="F45" s="18">
        <v>56</v>
      </c>
      <c r="G45" s="12">
        <f t="shared" si="5"/>
        <v>16.8</v>
      </c>
      <c r="H45" s="12">
        <v>75</v>
      </c>
      <c r="I45" s="12">
        <f t="shared" si="6"/>
        <v>15</v>
      </c>
      <c r="J45" s="32">
        <v>40</v>
      </c>
      <c r="K45" s="12">
        <f>J45*30%</f>
        <v>12</v>
      </c>
      <c r="L45" s="13">
        <f t="shared" si="0"/>
        <v>58.8</v>
      </c>
      <c r="M45" s="14">
        <f t="shared" si="1"/>
        <v>41.16</v>
      </c>
      <c r="N45" s="1">
        <v>90</v>
      </c>
      <c r="O45" s="12">
        <f t="shared" si="2"/>
        <v>9</v>
      </c>
      <c r="P45" s="39">
        <v>79</v>
      </c>
      <c r="Q45" s="12">
        <f t="shared" si="8"/>
        <v>15.8</v>
      </c>
      <c r="R45" s="12">
        <f t="shared" si="3"/>
        <v>65.959999999999994</v>
      </c>
    </row>
    <row r="46" spans="1:18" ht="16.5" thickBot="1">
      <c r="A46" s="11">
        <v>34</v>
      </c>
      <c r="B46" s="18">
        <v>23090200036</v>
      </c>
      <c r="C46" s="18" t="s">
        <v>58</v>
      </c>
      <c r="D46" s="10">
        <v>60</v>
      </c>
      <c r="E46" s="12">
        <f t="shared" si="4"/>
        <v>18</v>
      </c>
      <c r="F46" s="18">
        <v>48</v>
      </c>
      <c r="G46" s="12">
        <f t="shared" si="5"/>
        <v>14.399999999999999</v>
      </c>
      <c r="H46" s="12">
        <v>75</v>
      </c>
      <c r="I46" s="12">
        <f t="shared" si="6"/>
        <v>15</v>
      </c>
      <c r="J46" s="10">
        <v>37</v>
      </c>
      <c r="K46" s="12">
        <f t="shared" si="7"/>
        <v>11.1</v>
      </c>
      <c r="L46" s="13">
        <f t="shared" si="0"/>
        <v>58.5</v>
      </c>
      <c r="M46" s="14">
        <f t="shared" si="1"/>
        <v>40.949999999999996</v>
      </c>
      <c r="N46" s="1">
        <v>90</v>
      </c>
      <c r="O46" s="12">
        <f t="shared" si="2"/>
        <v>9</v>
      </c>
      <c r="P46" s="39">
        <v>78</v>
      </c>
      <c r="Q46" s="12">
        <f t="shared" si="8"/>
        <v>15.600000000000001</v>
      </c>
      <c r="R46" s="12">
        <f t="shared" si="3"/>
        <v>65.55</v>
      </c>
    </row>
    <row r="47" spans="1:18" ht="16.5" thickBot="1">
      <c r="A47" s="11">
        <v>35</v>
      </c>
      <c r="B47" s="18">
        <v>23090200037</v>
      </c>
      <c r="C47" s="18" t="s">
        <v>59</v>
      </c>
      <c r="D47" s="10">
        <v>40</v>
      </c>
      <c r="E47" s="12">
        <f t="shared" si="4"/>
        <v>12</v>
      </c>
      <c r="F47" s="18">
        <v>40</v>
      </c>
      <c r="G47" s="12">
        <f t="shared" si="5"/>
        <v>12</v>
      </c>
      <c r="H47" s="12">
        <v>75</v>
      </c>
      <c r="I47" s="12">
        <f t="shared" si="6"/>
        <v>15</v>
      </c>
      <c r="J47" s="10">
        <v>52</v>
      </c>
      <c r="K47" s="12">
        <f t="shared" si="7"/>
        <v>15.6</v>
      </c>
      <c r="L47" s="13">
        <f t="shared" si="0"/>
        <v>54.6</v>
      </c>
      <c r="M47" s="14">
        <f t="shared" si="1"/>
        <v>38.22</v>
      </c>
      <c r="N47" s="1">
        <v>90</v>
      </c>
      <c r="O47" s="12">
        <f t="shared" si="2"/>
        <v>9</v>
      </c>
      <c r="P47" s="39">
        <v>80</v>
      </c>
      <c r="Q47" s="12">
        <f t="shared" si="8"/>
        <v>16</v>
      </c>
      <c r="R47" s="12">
        <f t="shared" si="3"/>
        <v>63.22</v>
      </c>
    </row>
    <row r="48" spans="1:18" ht="16.5" thickBot="1">
      <c r="A48" s="11">
        <v>36</v>
      </c>
      <c r="B48" s="18">
        <v>23090200038</v>
      </c>
      <c r="C48" s="18" t="s">
        <v>60</v>
      </c>
      <c r="D48" s="10">
        <v>70</v>
      </c>
      <c r="E48" s="12">
        <f t="shared" si="4"/>
        <v>21</v>
      </c>
      <c r="F48" s="18">
        <v>54</v>
      </c>
      <c r="G48" s="12">
        <f t="shared" si="5"/>
        <v>16.2</v>
      </c>
      <c r="H48" s="12">
        <v>75</v>
      </c>
      <c r="I48" s="12">
        <f t="shared" si="6"/>
        <v>15</v>
      </c>
      <c r="J48" s="10">
        <v>42</v>
      </c>
      <c r="K48" s="12">
        <f t="shared" si="7"/>
        <v>12.6</v>
      </c>
      <c r="L48" s="13">
        <f t="shared" si="0"/>
        <v>64.8</v>
      </c>
      <c r="M48" s="14">
        <f t="shared" si="1"/>
        <v>45.359999999999992</v>
      </c>
      <c r="N48" s="1">
        <v>90</v>
      </c>
      <c r="O48" s="12">
        <f t="shared" si="2"/>
        <v>9</v>
      </c>
      <c r="P48" s="39">
        <v>75</v>
      </c>
      <c r="Q48" s="12">
        <f t="shared" si="8"/>
        <v>15</v>
      </c>
      <c r="R48" s="50">
        <f t="shared" si="3"/>
        <v>69.359999999999985</v>
      </c>
    </row>
    <row r="49" spans="1:18" ht="16.5" thickBot="1">
      <c r="A49" s="11">
        <v>37</v>
      </c>
      <c r="B49" s="18">
        <v>23090200039</v>
      </c>
      <c r="C49" s="18" t="s">
        <v>61</v>
      </c>
      <c r="D49" s="10">
        <v>70</v>
      </c>
      <c r="E49" s="12">
        <f t="shared" si="4"/>
        <v>21</v>
      </c>
      <c r="F49" s="18">
        <v>48</v>
      </c>
      <c r="G49" s="12">
        <f t="shared" si="5"/>
        <v>14.399999999999999</v>
      </c>
      <c r="H49" s="12">
        <v>75</v>
      </c>
      <c r="I49" s="12">
        <f t="shared" si="6"/>
        <v>15</v>
      </c>
      <c r="J49" s="10">
        <v>37</v>
      </c>
      <c r="K49" s="12">
        <f>J49*30%</f>
        <v>11.1</v>
      </c>
      <c r="L49" s="13">
        <f t="shared" si="0"/>
        <v>61.5</v>
      </c>
      <c r="M49" s="14">
        <f t="shared" si="1"/>
        <v>43.05</v>
      </c>
      <c r="N49" s="1">
        <v>90</v>
      </c>
      <c r="O49" s="12">
        <f t="shared" si="2"/>
        <v>9</v>
      </c>
      <c r="P49" s="39">
        <v>75</v>
      </c>
      <c r="Q49" s="12">
        <f t="shared" si="8"/>
        <v>15</v>
      </c>
      <c r="R49" s="12">
        <f>O49+Q49+M49</f>
        <v>67.05</v>
      </c>
    </row>
    <row r="50" spans="1:18" ht="16.5" thickBot="1">
      <c r="A50" s="11">
        <v>38</v>
      </c>
      <c r="B50" s="18">
        <v>23090200040</v>
      </c>
      <c r="C50" s="18" t="s">
        <v>62</v>
      </c>
      <c r="D50" s="10">
        <v>90</v>
      </c>
      <c r="E50" s="12">
        <f t="shared" si="4"/>
        <v>27</v>
      </c>
      <c r="F50" s="18">
        <v>50</v>
      </c>
      <c r="G50" s="12">
        <f t="shared" si="5"/>
        <v>15</v>
      </c>
      <c r="H50" s="12">
        <v>75</v>
      </c>
      <c r="I50" s="12">
        <f t="shared" si="6"/>
        <v>15</v>
      </c>
      <c r="J50" s="10">
        <v>57</v>
      </c>
      <c r="K50" s="12">
        <f t="shared" si="7"/>
        <v>17.099999999999998</v>
      </c>
      <c r="L50" s="35">
        <f t="shared" si="0"/>
        <v>74.099999999999994</v>
      </c>
      <c r="M50" s="14">
        <f t="shared" si="1"/>
        <v>51.86999999999999</v>
      </c>
      <c r="N50" s="1">
        <v>90</v>
      </c>
      <c r="O50" s="12">
        <f t="shared" si="2"/>
        <v>9</v>
      </c>
      <c r="P50" s="39">
        <v>75</v>
      </c>
      <c r="Q50" s="12">
        <f t="shared" si="8"/>
        <v>15</v>
      </c>
      <c r="R50" s="12">
        <f t="shared" si="3"/>
        <v>75.86999999999999</v>
      </c>
    </row>
    <row r="51" spans="1:18" ht="16.5" thickBot="1">
      <c r="A51" s="11">
        <v>39</v>
      </c>
      <c r="B51" s="18">
        <v>23090200041</v>
      </c>
      <c r="C51" s="18" t="s">
        <v>63</v>
      </c>
      <c r="D51" s="10">
        <v>90</v>
      </c>
      <c r="E51" s="12">
        <f t="shared" si="4"/>
        <v>27</v>
      </c>
      <c r="F51" s="18">
        <v>46</v>
      </c>
      <c r="G51" s="12">
        <f t="shared" si="5"/>
        <v>13.799999999999999</v>
      </c>
      <c r="H51" s="12">
        <v>75</v>
      </c>
      <c r="I51" s="12">
        <f t="shared" si="6"/>
        <v>15</v>
      </c>
      <c r="J51" s="10">
        <v>30</v>
      </c>
      <c r="K51" s="12">
        <f t="shared" si="7"/>
        <v>9</v>
      </c>
      <c r="L51" s="13">
        <f t="shared" si="0"/>
        <v>64.8</v>
      </c>
      <c r="M51" s="14">
        <f t="shared" si="1"/>
        <v>45.359999999999992</v>
      </c>
      <c r="N51" s="1">
        <v>90</v>
      </c>
      <c r="O51" s="12">
        <f t="shared" si="2"/>
        <v>9</v>
      </c>
      <c r="P51" s="39">
        <v>75</v>
      </c>
      <c r="Q51" s="12">
        <f t="shared" si="8"/>
        <v>15</v>
      </c>
      <c r="R51" s="12">
        <f t="shared" si="3"/>
        <v>69.359999999999985</v>
      </c>
    </row>
    <row r="52" spans="1:18" ht="16.5" thickBot="1">
      <c r="A52" s="11">
        <v>40</v>
      </c>
      <c r="B52" s="18">
        <v>23090200042</v>
      </c>
      <c r="C52" s="18" t="s">
        <v>64</v>
      </c>
      <c r="D52" s="10">
        <v>50</v>
      </c>
      <c r="E52" s="12">
        <f t="shared" si="4"/>
        <v>15</v>
      </c>
      <c r="F52" s="18">
        <v>54</v>
      </c>
      <c r="G52" s="12">
        <f t="shared" si="5"/>
        <v>16.2</v>
      </c>
      <c r="H52" s="12">
        <v>75</v>
      </c>
      <c r="I52" s="12">
        <f t="shared" si="6"/>
        <v>15</v>
      </c>
      <c r="J52" s="10">
        <v>37</v>
      </c>
      <c r="K52" s="12">
        <f t="shared" si="7"/>
        <v>11.1</v>
      </c>
      <c r="L52" s="13">
        <f t="shared" si="0"/>
        <v>57.3</v>
      </c>
      <c r="M52" s="14">
        <f t="shared" si="1"/>
        <v>40.109999999999992</v>
      </c>
      <c r="N52" s="1">
        <v>90</v>
      </c>
      <c r="O52" s="12">
        <f t="shared" si="2"/>
        <v>9</v>
      </c>
      <c r="P52" s="39">
        <v>75</v>
      </c>
      <c r="Q52" s="12">
        <f t="shared" si="8"/>
        <v>15</v>
      </c>
      <c r="R52" s="12">
        <f t="shared" si="3"/>
        <v>64.109999999999985</v>
      </c>
    </row>
    <row r="53" spans="1:18" ht="16.5" thickBot="1">
      <c r="A53" s="11">
        <v>41</v>
      </c>
      <c r="B53" s="18">
        <v>23090200043</v>
      </c>
      <c r="C53" s="18" t="s">
        <v>65</v>
      </c>
      <c r="D53" s="10">
        <v>70</v>
      </c>
      <c r="E53" s="12">
        <f t="shared" si="4"/>
        <v>21</v>
      </c>
      <c r="F53" s="18">
        <v>66</v>
      </c>
      <c r="G53" s="12">
        <f t="shared" si="5"/>
        <v>19.8</v>
      </c>
      <c r="H53" s="12">
        <v>75</v>
      </c>
      <c r="I53" s="12">
        <f t="shared" si="6"/>
        <v>15</v>
      </c>
      <c r="J53" s="10">
        <v>40</v>
      </c>
      <c r="K53" s="12">
        <f t="shared" si="7"/>
        <v>12</v>
      </c>
      <c r="L53" s="13">
        <f t="shared" si="0"/>
        <v>67.8</v>
      </c>
      <c r="M53" s="14">
        <f t="shared" si="1"/>
        <v>47.459999999999994</v>
      </c>
      <c r="N53" s="1">
        <v>90</v>
      </c>
      <c r="O53" s="12">
        <f t="shared" si="2"/>
        <v>9</v>
      </c>
      <c r="P53" s="39">
        <v>75</v>
      </c>
      <c r="Q53" s="12">
        <f t="shared" si="8"/>
        <v>15</v>
      </c>
      <c r="R53" s="12">
        <f>O53+Q53+M53</f>
        <v>71.459999999999994</v>
      </c>
    </row>
    <row r="54" spans="1:18" ht="16.5" thickBot="1">
      <c r="A54" s="11">
        <v>42</v>
      </c>
      <c r="B54" s="18">
        <v>23090200044</v>
      </c>
      <c r="C54" s="18" t="s">
        <v>66</v>
      </c>
      <c r="D54" s="10">
        <v>70</v>
      </c>
      <c r="E54" s="12">
        <f t="shared" si="4"/>
        <v>21</v>
      </c>
      <c r="F54" s="18">
        <v>54</v>
      </c>
      <c r="G54" s="12">
        <f t="shared" si="5"/>
        <v>16.2</v>
      </c>
      <c r="H54" s="12">
        <v>75</v>
      </c>
      <c r="I54" s="12">
        <f t="shared" si="6"/>
        <v>15</v>
      </c>
      <c r="J54" s="10">
        <v>40</v>
      </c>
      <c r="K54" s="12">
        <f t="shared" si="7"/>
        <v>12</v>
      </c>
      <c r="L54" s="13">
        <f t="shared" si="0"/>
        <v>64.2</v>
      </c>
      <c r="M54" s="14">
        <f t="shared" si="1"/>
        <v>44.94</v>
      </c>
      <c r="N54" s="1">
        <v>90</v>
      </c>
      <c r="O54" s="12">
        <f t="shared" si="2"/>
        <v>9</v>
      </c>
      <c r="P54" s="39">
        <v>75</v>
      </c>
      <c r="Q54" s="12">
        <f t="shared" si="8"/>
        <v>15</v>
      </c>
      <c r="R54" s="12">
        <f t="shared" si="3"/>
        <v>68.94</v>
      </c>
    </row>
    <row r="55" spans="1:18" ht="16.5" thickBot="1">
      <c r="A55" s="11">
        <v>43</v>
      </c>
      <c r="B55" s="18">
        <v>23090200045</v>
      </c>
      <c r="C55" s="18" t="s">
        <v>67</v>
      </c>
      <c r="D55" s="10">
        <v>30</v>
      </c>
      <c r="E55" s="12">
        <f t="shared" si="4"/>
        <v>9</v>
      </c>
      <c r="F55" s="18">
        <v>44</v>
      </c>
      <c r="G55" s="12">
        <f t="shared" si="5"/>
        <v>13.2</v>
      </c>
      <c r="H55" s="12">
        <v>75</v>
      </c>
      <c r="I55" s="12">
        <f t="shared" si="6"/>
        <v>15</v>
      </c>
      <c r="J55" s="10">
        <v>42</v>
      </c>
      <c r="K55" s="12">
        <f>J55*30%</f>
        <v>12.6</v>
      </c>
      <c r="L55" s="13">
        <f t="shared" si="0"/>
        <v>49.8</v>
      </c>
      <c r="M55" s="14">
        <f t="shared" si="1"/>
        <v>34.859999999999992</v>
      </c>
      <c r="N55" s="1">
        <v>90</v>
      </c>
      <c r="O55" s="12">
        <f t="shared" si="2"/>
        <v>9</v>
      </c>
      <c r="P55" s="39">
        <v>77</v>
      </c>
      <c r="Q55" s="12">
        <f t="shared" si="8"/>
        <v>15.4</v>
      </c>
      <c r="R55" s="12">
        <f t="shared" si="3"/>
        <v>59.259999999999991</v>
      </c>
    </row>
    <row r="56" spans="1:18" ht="16.5" thickBot="1">
      <c r="A56" s="11">
        <v>44</v>
      </c>
      <c r="B56" s="18">
        <v>23090200046</v>
      </c>
      <c r="C56" s="18" t="s">
        <v>68</v>
      </c>
      <c r="D56" s="10">
        <v>50</v>
      </c>
      <c r="E56" s="12">
        <f t="shared" si="4"/>
        <v>15</v>
      </c>
      <c r="F56" s="18">
        <v>50</v>
      </c>
      <c r="G56" s="12">
        <f t="shared" si="5"/>
        <v>15</v>
      </c>
      <c r="H56" s="12">
        <v>75</v>
      </c>
      <c r="I56" s="12">
        <f t="shared" si="6"/>
        <v>15</v>
      </c>
      <c r="J56" s="10">
        <v>55</v>
      </c>
      <c r="K56" s="12">
        <f t="shared" si="7"/>
        <v>16.5</v>
      </c>
      <c r="L56" s="13">
        <f t="shared" si="0"/>
        <v>61.5</v>
      </c>
      <c r="M56" s="14">
        <f t="shared" si="1"/>
        <v>43.05</v>
      </c>
      <c r="N56" s="1">
        <v>90</v>
      </c>
      <c r="O56" s="12">
        <f t="shared" si="2"/>
        <v>9</v>
      </c>
      <c r="P56" s="39">
        <v>75</v>
      </c>
      <c r="Q56" s="12">
        <f t="shared" si="8"/>
        <v>15</v>
      </c>
      <c r="R56" s="12">
        <f t="shared" si="3"/>
        <v>67.05</v>
      </c>
    </row>
    <row r="57" spans="1:18" ht="16.5" thickBot="1">
      <c r="A57" s="11">
        <v>45</v>
      </c>
      <c r="B57" s="18">
        <v>23090200047</v>
      </c>
      <c r="C57" s="18" t="s">
        <v>69</v>
      </c>
      <c r="D57" s="10">
        <v>50</v>
      </c>
      <c r="E57" s="12">
        <f t="shared" si="4"/>
        <v>15</v>
      </c>
      <c r="F57" s="18">
        <v>46</v>
      </c>
      <c r="G57" s="12">
        <f t="shared" si="5"/>
        <v>13.799999999999999</v>
      </c>
      <c r="H57" s="12">
        <v>75</v>
      </c>
      <c r="I57" s="12">
        <f t="shared" si="6"/>
        <v>15</v>
      </c>
      <c r="J57" s="10">
        <v>37</v>
      </c>
      <c r="K57" s="12">
        <f t="shared" si="7"/>
        <v>11.1</v>
      </c>
      <c r="L57" s="13">
        <f t="shared" si="0"/>
        <v>54.9</v>
      </c>
      <c r="M57" s="14">
        <f t="shared" si="1"/>
        <v>38.43</v>
      </c>
      <c r="N57" s="1">
        <v>90</v>
      </c>
      <c r="O57" s="12">
        <f t="shared" si="2"/>
        <v>9</v>
      </c>
      <c r="P57" s="39">
        <v>75</v>
      </c>
      <c r="Q57" s="12">
        <f t="shared" si="8"/>
        <v>15</v>
      </c>
      <c r="R57" s="12">
        <f t="shared" si="3"/>
        <v>62.43</v>
      </c>
    </row>
    <row r="58" spans="1:18" ht="16.5" thickBot="1">
      <c r="A58" s="11">
        <v>46</v>
      </c>
      <c r="B58" s="18">
        <v>23090200048</v>
      </c>
      <c r="C58" s="18" t="s">
        <v>70</v>
      </c>
      <c r="D58" s="10">
        <v>70</v>
      </c>
      <c r="E58" s="12">
        <f t="shared" si="4"/>
        <v>21</v>
      </c>
      <c r="F58" s="18">
        <v>72</v>
      </c>
      <c r="G58" s="12">
        <f t="shared" si="5"/>
        <v>21.599999999999998</v>
      </c>
      <c r="H58" s="12">
        <v>75</v>
      </c>
      <c r="I58" s="12">
        <f t="shared" si="6"/>
        <v>15</v>
      </c>
      <c r="J58" s="31">
        <v>70</v>
      </c>
      <c r="K58" s="12">
        <f t="shared" si="7"/>
        <v>21</v>
      </c>
      <c r="L58" s="33">
        <f t="shared" si="0"/>
        <v>78.599999999999994</v>
      </c>
      <c r="M58" s="14">
        <f t="shared" si="1"/>
        <v>55.019999999999996</v>
      </c>
      <c r="N58" s="1">
        <v>90</v>
      </c>
      <c r="O58" s="12">
        <f t="shared" si="2"/>
        <v>9</v>
      </c>
      <c r="P58" s="39">
        <v>75</v>
      </c>
      <c r="Q58" s="12">
        <f t="shared" si="8"/>
        <v>15</v>
      </c>
      <c r="R58" s="12">
        <f t="shared" si="3"/>
        <v>79.02</v>
      </c>
    </row>
    <row r="59" spans="1:18">
      <c r="A59" s="20">
        <v>47</v>
      </c>
      <c r="B59" s="21">
        <v>23090200049</v>
      </c>
      <c r="C59" s="21" t="s">
        <v>71</v>
      </c>
      <c r="D59" s="28">
        <v>50</v>
      </c>
      <c r="E59" s="12">
        <f t="shared" si="4"/>
        <v>15</v>
      </c>
      <c r="F59" s="21">
        <v>58</v>
      </c>
      <c r="G59" s="12">
        <f t="shared" si="5"/>
        <v>17.399999999999999</v>
      </c>
      <c r="H59" s="12">
        <v>75</v>
      </c>
      <c r="I59" s="22">
        <f t="shared" si="6"/>
        <v>15</v>
      </c>
      <c r="J59" s="30">
        <v>57</v>
      </c>
      <c r="K59" s="22">
        <f t="shared" si="7"/>
        <v>17.099999999999998</v>
      </c>
      <c r="L59" s="23">
        <f t="shared" si="0"/>
        <v>64.5</v>
      </c>
      <c r="M59" s="24">
        <f t="shared" si="1"/>
        <v>45.15</v>
      </c>
      <c r="N59" s="1">
        <v>90</v>
      </c>
      <c r="O59" s="22">
        <f t="shared" si="2"/>
        <v>9</v>
      </c>
      <c r="P59" s="39">
        <v>75</v>
      </c>
      <c r="Q59" s="12">
        <f t="shared" si="8"/>
        <v>15</v>
      </c>
      <c r="R59" s="22">
        <f>O59+Q59+M59</f>
        <v>69.150000000000006</v>
      </c>
    </row>
    <row r="60" spans="1:18">
      <c r="A60" s="5"/>
      <c r="B60" s="25">
        <v>23090200050</v>
      </c>
      <c r="C60" s="25" t="s">
        <v>72</v>
      </c>
      <c r="D60" s="10">
        <v>70</v>
      </c>
      <c r="E60" s="12">
        <f t="shared" si="4"/>
        <v>21</v>
      </c>
      <c r="F60" s="25">
        <v>44</v>
      </c>
      <c r="G60" s="12">
        <f t="shared" si="5"/>
        <v>13.2</v>
      </c>
      <c r="H60" s="12">
        <v>75</v>
      </c>
      <c r="I60" s="22">
        <f t="shared" si="6"/>
        <v>15</v>
      </c>
      <c r="J60" s="12">
        <v>42</v>
      </c>
      <c r="K60" s="12">
        <f t="shared" si="7"/>
        <v>12.6</v>
      </c>
      <c r="L60" s="23">
        <f t="shared" si="0"/>
        <v>61.8</v>
      </c>
      <c r="M60" s="24">
        <f t="shared" si="1"/>
        <v>43.26</v>
      </c>
      <c r="N60" s="1">
        <v>90</v>
      </c>
      <c r="O60" s="22">
        <f t="shared" si="2"/>
        <v>9</v>
      </c>
      <c r="P60" s="39">
        <v>76</v>
      </c>
      <c r="Q60" s="12">
        <f t="shared" si="8"/>
        <v>15.200000000000001</v>
      </c>
      <c r="R60" s="22">
        <f t="shared" ref="R60:R69" si="9">O60+Q60+M60</f>
        <v>67.460000000000008</v>
      </c>
    </row>
    <row r="61" spans="1:18">
      <c r="A61" s="5"/>
      <c r="B61" s="25">
        <v>23090200051</v>
      </c>
      <c r="C61" s="25" t="s">
        <v>73</v>
      </c>
      <c r="D61" s="10">
        <v>40</v>
      </c>
      <c r="E61" s="12">
        <f t="shared" si="4"/>
        <v>12</v>
      </c>
      <c r="F61" s="25">
        <v>32</v>
      </c>
      <c r="G61" s="12">
        <f t="shared" si="5"/>
        <v>9.6</v>
      </c>
      <c r="H61" s="12">
        <v>75</v>
      </c>
      <c r="I61" s="22">
        <f t="shared" si="6"/>
        <v>15</v>
      </c>
      <c r="J61" s="12">
        <v>35</v>
      </c>
      <c r="K61" s="12">
        <f t="shared" si="7"/>
        <v>10.5</v>
      </c>
      <c r="L61" s="23">
        <f t="shared" si="0"/>
        <v>47.1</v>
      </c>
      <c r="M61" s="24">
        <f t="shared" si="1"/>
        <v>32.97</v>
      </c>
      <c r="N61" s="1">
        <v>90</v>
      </c>
      <c r="O61" s="22">
        <f t="shared" si="2"/>
        <v>9</v>
      </c>
      <c r="P61" s="39">
        <v>75</v>
      </c>
      <c r="Q61" s="12">
        <f t="shared" si="8"/>
        <v>15</v>
      </c>
      <c r="R61" s="22">
        <f t="shared" si="9"/>
        <v>56.97</v>
      </c>
    </row>
    <row r="62" spans="1:18">
      <c r="A62" s="5"/>
      <c r="B62" s="25">
        <v>23090200052</v>
      </c>
      <c r="C62" s="25" t="s">
        <v>74</v>
      </c>
      <c r="D62" s="10">
        <v>80</v>
      </c>
      <c r="E62" s="12">
        <f t="shared" si="4"/>
        <v>24</v>
      </c>
      <c r="F62" s="25">
        <v>72</v>
      </c>
      <c r="G62" s="12">
        <f t="shared" si="5"/>
        <v>21.599999999999998</v>
      </c>
      <c r="H62" s="12">
        <v>75</v>
      </c>
      <c r="I62" s="22">
        <f t="shared" si="6"/>
        <v>15</v>
      </c>
      <c r="J62" s="29">
        <v>72</v>
      </c>
      <c r="K62" s="12">
        <f t="shared" si="7"/>
        <v>21.599999999999998</v>
      </c>
      <c r="L62" s="34">
        <f t="shared" si="0"/>
        <v>82.199999999999989</v>
      </c>
      <c r="M62" s="24">
        <f t="shared" si="1"/>
        <v>57.539999999999985</v>
      </c>
      <c r="N62" s="1">
        <v>90</v>
      </c>
      <c r="O62" s="22">
        <f t="shared" si="2"/>
        <v>9</v>
      </c>
      <c r="P62" s="39">
        <v>80</v>
      </c>
      <c r="Q62" s="12">
        <f t="shared" si="8"/>
        <v>16</v>
      </c>
      <c r="R62" s="22">
        <f t="shared" si="9"/>
        <v>82.539999999999992</v>
      </c>
    </row>
    <row r="63" spans="1:18">
      <c r="A63" s="5"/>
      <c r="B63" s="25">
        <v>23090200053</v>
      </c>
      <c r="C63" s="25" t="s">
        <v>75</v>
      </c>
      <c r="D63" s="10">
        <v>50</v>
      </c>
      <c r="E63" s="12">
        <f t="shared" si="4"/>
        <v>15</v>
      </c>
      <c r="F63" s="25">
        <v>50</v>
      </c>
      <c r="G63" s="12">
        <f t="shared" si="5"/>
        <v>15</v>
      </c>
      <c r="H63" s="12">
        <v>75</v>
      </c>
      <c r="I63" s="22">
        <f t="shared" si="6"/>
        <v>15</v>
      </c>
      <c r="J63" s="12">
        <v>42</v>
      </c>
      <c r="K63" s="12">
        <f t="shared" si="7"/>
        <v>12.6</v>
      </c>
      <c r="L63" s="23">
        <f t="shared" si="0"/>
        <v>57.6</v>
      </c>
      <c r="M63" s="24">
        <f t="shared" si="1"/>
        <v>40.32</v>
      </c>
      <c r="N63" s="1">
        <v>90</v>
      </c>
      <c r="O63" s="22">
        <f t="shared" si="2"/>
        <v>9</v>
      </c>
      <c r="P63" s="39">
        <v>75</v>
      </c>
      <c r="Q63" s="12">
        <f t="shared" si="8"/>
        <v>15</v>
      </c>
      <c r="R63" s="22">
        <f t="shared" si="9"/>
        <v>64.319999999999993</v>
      </c>
    </row>
    <row r="64" spans="1:18">
      <c r="A64" s="5"/>
      <c r="B64" s="25">
        <v>23090200054</v>
      </c>
      <c r="C64" s="25" t="s">
        <v>76</v>
      </c>
      <c r="D64" s="10">
        <v>70</v>
      </c>
      <c r="E64" s="12">
        <f t="shared" si="4"/>
        <v>21</v>
      </c>
      <c r="F64" s="25">
        <v>54</v>
      </c>
      <c r="G64" s="12">
        <f t="shared" si="5"/>
        <v>16.2</v>
      </c>
      <c r="H64" s="12">
        <v>75</v>
      </c>
      <c r="I64" s="22">
        <f t="shared" si="6"/>
        <v>15</v>
      </c>
      <c r="J64" s="12">
        <v>40</v>
      </c>
      <c r="K64" s="12">
        <f t="shared" si="7"/>
        <v>12</v>
      </c>
      <c r="L64" s="23">
        <f t="shared" si="0"/>
        <v>64.2</v>
      </c>
      <c r="M64" s="24">
        <f t="shared" si="1"/>
        <v>44.94</v>
      </c>
      <c r="N64" s="1">
        <v>90</v>
      </c>
      <c r="O64" s="22">
        <f t="shared" si="2"/>
        <v>9</v>
      </c>
      <c r="P64" s="39">
        <v>79</v>
      </c>
      <c r="Q64" s="12">
        <f t="shared" si="8"/>
        <v>15.8</v>
      </c>
      <c r="R64" s="22">
        <f t="shared" si="9"/>
        <v>69.739999999999995</v>
      </c>
    </row>
    <row r="65" spans="1:18">
      <c r="A65" s="5"/>
      <c r="B65" s="25">
        <v>23090200055</v>
      </c>
      <c r="C65" s="25" t="s">
        <v>77</v>
      </c>
      <c r="D65" s="10">
        <v>60</v>
      </c>
      <c r="E65" s="12">
        <f t="shared" si="4"/>
        <v>18</v>
      </c>
      <c r="F65" s="25">
        <v>40</v>
      </c>
      <c r="G65" s="12">
        <f t="shared" si="5"/>
        <v>12</v>
      </c>
      <c r="H65" s="12">
        <v>75</v>
      </c>
      <c r="I65" s="22">
        <f t="shared" si="6"/>
        <v>15</v>
      </c>
      <c r="J65" s="12">
        <v>32</v>
      </c>
      <c r="K65" s="12">
        <f t="shared" si="7"/>
        <v>9.6</v>
      </c>
      <c r="L65" s="23">
        <f t="shared" si="0"/>
        <v>54.6</v>
      </c>
      <c r="M65" s="24">
        <f t="shared" si="1"/>
        <v>38.22</v>
      </c>
      <c r="N65" s="1">
        <v>90</v>
      </c>
      <c r="O65" s="22">
        <f t="shared" si="2"/>
        <v>9</v>
      </c>
      <c r="P65" s="39">
        <v>75</v>
      </c>
      <c r="Q65" s="12">
        <f t="shared" si="8"/>
        <v>15</v>
      </c>
      <c r="R65" s="22">
        <f t="shared" si="9"/>
        <v>62.22</v>
      </c>
    </row>
    <row r="66" spans="1:18">
      <c r="A66" s="5"/>
      <c r="B66" s="25">
        <v>23090200057</v>
      </c>
      <c r="C66" s="25" t="s">
        <v>78</v>
      </c>
      <c r="D66" s="10">
        <v>80</v>
      </c>
      <c r="E66" s="12">
        <f t="shared" si="4"/>
        <v>24</v>
      </c>
      <c r="F66" s="25">
        <v>52</v>
      </c>
      <c r="G66" s="12">
        <f t="shared" si="5"/>
        <v>15.6</v>
      </c>
      <c r="H66" s="12">
        <v>75</v>
      </c>
      <c r="I66" s="22">
        <f t="shared" si="6"/>
        <v>15</v>
      </c>
      <c r="J66" s="12">
        <v>40</v>
      </c>
      <c r="K66" s="12">
        <f t="shared" si="7"/>
        <v>12</v>
      </c>
      <c r="L66" s="23">
        <f t="shared" si="0"/>
        <v>66.599999999999994</v>
      </c>
      <c r="M66" s="24">
        <f t="shared" si="1"/>
        <v>46.61999999999999</v>
      </c>
      <c r="N66" s="1">
        <v>90</v>
      </c>
      <c r="O66" s="22">
        <f t="shared" si="2"/>
        <v>9</v>
      </c>
      <c r="P66" s="39">
        <v>75</v>
      </c>
      <c r="Q66" s="12">
        <f t="shared" si="8"/>
        <v>15</v>
      </c>
      <c r="R66" s="22">
        <f t="shared" si="9"/>
        <v>70.61999999999999</v>
      </c>
    </row>
    <row r="67" spans="1:18">
      <c r="A67" s="5"/>
      <c r="B67" s="25">
        <v>23090200058</v>
      </c>
      <c r="C67" s="25" t="s">
        <v>79</v>
      </c>
      <c r="D67" s="10">
        <v>50</v>
      </c>
      <c r="E67" s="12">
        <f t="shared" si="4"/>
        <v>15</v>
      </c>
      <c r="F67" s="25">
        <v>52</v>
      </c>
      <c r="G67" s="12">
        <f t="shared" si="5"/>
        <v>15.6</v>
      </c>
      <c r="H67" s="12">
        <v>75</v>
      </c>
      <c r="I67" s="22">
        <f t="shared" si="6"/>
        <v>15</v>
      </c>
      <c r="J67" s="12">
        <v>30</v>
      </c>
      <c r="K67" s="12">
        <f t="shared" si="7"/>
        <v>9</v>
      </c>
      <c r="L67" s="23">
        <f t="shared" si="0"/>
        <v>54.6</v>
      </c>
      <c r="M67" s="24">
        <f t="shared" si="1"/>
        <v>38.22</v>
      </c>
      <c r="N67" s="1">
        <v>90</v>
      </c>
      <c r="O67" s="22">
        <f t="shared" si="2"/>
        <v>9</v>
      </c>
      <c r="P67" s="39">
        <v>75</v>
      </c>
      <c r="Q67" s="12">
        <f t="shared" si="8"/>
        <v>15</v>
      </c>
      <c r="R67" s="22">
        <f t="shared" si="9"/>
        <v>62.22</v>
      </c>
    </row>
    <row r="68" spans="1:18">
      <c r="A68" s="5"/>
      <c r="B68" s="25">
        <v>23090200059</v>
      </c>
      <c r="C68" s="25" t="s">
        <v>80</v>
      </c>
      <c r="D68" s="10">
        <v>20</v>
      </c>
      <c r="E68" s="12">
        <f t="shared" si="4"/>
        <v>6</v>
      </c>
      <c r="F68" s="25">
        <v>48</v>
      </c>
      <c r="G68" s="12">
        <f t="shared" si="5"/>
        <v>14.399999999999999</v>
      </c>
      <c r="H68" s="12">
        <v>75</v>
      </c>
      <c r="I68" s="22">
        <f t="shared" si="6"/>
        <v>15</v>
      </c>
      <c r="J68" s="12">
        <v>25</v>
      </c>
      <c r="K68" s="12">
        <f t="shared" si="7"/>
        <v>7.5</v>
      </c>
      <c r="L68" s="23">
        <f t="shared" si="0"/>
        <v>42.9</v>
      </c>
      <c r="M68" s="24">
        <f t="shared" si="1"/>
        <v>30.029999999999998</v>
      </c>
      <c r="N68" s="1">
        <v>90</v>
      </c>
      <c r="O68" s="22">
        <f t="shared" si="2"/>
        <v>9</v>
      </c>
      <c r="P68" s="39">
        <v>75</v>
      </c>
      <c r="Q68" s="12">
        <f t="shared" si="8"/>
        <v>15</v>
      </c>
      <c r="R68" s="22">
        <f t="shared" si="9"/>
        <v>54.03</v>
      </c>
    </row>
    <row r="69" spans="1:18">
      <c r="A69" s="5"/>
      <c r="B69" s="25">
        <v>23090200060</v>
      </c>
      <c r="C69" s="25" t="s">
        <v>81</v>
      </c>
      <c r="D69" s="10">
        <v>60</v>
      </c>
      <c r="E69" s="12">
        <f t="shared" si="4"/>
        <v>18</v>
      </c>
      <c r="F69" s="25">
        <v>50</v>
      </c>
      <c r="G69" s="22">
        <f t="shared" ref="G69" si="10">F69*30%</f>
        <v>15</v>
      </c>
      <c r="H69" s="12">
        <v>75</v>
      </c>
      <c r="I69" s="22">
        <f t="shared" si="6"/>
        <v>15</v>
      </c>
      <c r="J69" s="12">
        <v>50</v>
      </c>
      <c r="K69" s="12">
        <f t="shared" si="7"/>
        <v>15</v>
      </c>
      <c r="L69" s="23">
        <f t="shared" si="0"/>
        <v>63</v>
      </c>
      <c r="M69" s="24">
        <f t="shared" si="1"/>
        <v>44.099999999999994</v>
      </c>
      <c r="N69" s="1">
        <v>90</v>
      </c>
      <c r="O69" s="22">
        <f t="shared" si="2"/>
        <v>9</v>
      </c>
      <c r="P69" s="39">
        <v>75</v>
      </c>
      <c r="Q69" s="12">
        <f t="shared" si="8"/>
        <v>15</v>
      </c>
      <c r="R69" s="12">
        <f t="shared" si="9"/>
        <v>68.099999999999994</v>
      </c>
    </row>
    <row r="70" spans="1:18">
      <c r="A70" s="5"/>
      <c r="B70" s="5"/>
      <c r="C70" s="5"/>
      <c r="D70" s="10"/>
      <c r="E70" s="12"/>
      <c r="F70" s="5"/>
      <c r="G70" s="5"/>
      <c r="H70" s="5"/>
      <c r="I70" s="5"/>
      <c r="J70" s="12"/>
      <c r="K70" s="12"/>
      <c r="L70" s="5"/>
      <c r="M70" s="5"/>
      <c r="N70" s="5"/>
      <c r="O70" s="5"/>
      <c r="P70" s="37"/>
      <c r="Q70" s="5"/>
      <c r="R70" s="5"/>
    </row>
    <row r="71" spans="1:18">
      <c r="A71" s="5"/>
      <c r="B71" s="5"/>
      <c r="C71" s="5"/>
      <c r="D71" s="10"/>
      <c r="E71" s="12"/>
      <c r="F71" s="5"/>
      <c r="G71" s="5"/>
      <c r="H71" s="5"/>
      <c r="I71" s="5"/>
      <c r="J71" s="12"/>
      <c r="K71" s="12"/>
      <c r="L71" s="5"/>
      <c r="M71" s="5"/>
      <c r="N71" s="5"/>
      <c r="O71" s="5"/>
      <c r="P71" s="37"/>
      <c r="Q71" s="5"/>
      <c r="R71" s="5"/>
    </row>
  </sheetData>
  <mergeCells count="10">
    <mergeCell ref="D11:M11"/>
    <mergeCell ref="D10:O10"/>
    <mergeCell ref="N11:O11"/>
    <mergeCell ref="P10:Q10"/>
    <mergeCell ref="C10:C12"/>
    <mergeCell ref="A4:B4"/>
    <mergeCell ref="A5:B5"/>
    <mergeCell ref="A6:B6"/>
    <mergeCell ref="A10:A12"/>
    <mergeCell ref="B10:B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Kelas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erni_dika</cp:lastModifiedBy>
  <cp:lastPrinted>2024-01-28T11:19:01Z</cp:lastPrinted>
  <dcterms:created xsi:type="dcterms:W3CDTF">2022-09-13T02:17:16Z</dcterms:created>
  <dcterms:modified xsi:type="dcterms:W3CDTF">2024-01-28T11:20:09Z</dcterms:modified>
</cp:coreProperties>
</file>